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3"/>
  </bookViews>
  <sheets>
    <sheet name="Efficiency 1" sheetId="2" r:id="rId1"/>
    <sheet name="Efficiency 2" sheetId="1" r:id="rId2"/>
    <sheet name="Sheet1" sheetId="3" r:id="rId3"/>
    <sheet name="Sheet2" sheetId="4" r:id="rId4"/>
  </sheets>
  <externalReferences>
    <externalReference r:id="rId5"/>
    <externalReference r:id="rId6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4" i="4" l="1"/>
  <c r="A44" i="4"/>
  <c r="B42" i="4"/>
  <c r="A42" i="4"/>
  <c r="B41" i="4"/>
  <c r="A41" i="4"/>
  <c r="B40" i="4"/>
  <c r="A40" i="4"/>
  <c r="B39" i="4"/>
  <c r="A39" i="4"/>
  <c r="B38" i="4"/>
  <c r="A38" i="4"/>
  <c r="B37" i="4"/>
  <c r="A37" i="4"/>
  <c r="B36" i="4"/>
  <c r="A36" i="4"/>
  <c r="B35" i="4"/>
  <c r="A35" i="4"/>
  <c r="B34" i="4"/>
  <c r="A34" i="4"/>
  <c r="B33" i="4"/>
  <c r="A33" i="4"/>
  <c r="B32" i="4"/>
  <c r="A32" i="4"/>
  <c r="B31" i="4"/>
  <c r="A31" i="4"/>
  <c r="B29" i="4"/>
  <c r="A29" i="4"/>
  <c r="B28" i="4"/>
  <c r="A28" i="4"/>
  <c r="B26" i="4"/>
  <c r="A26" i="4"/>
  <c r="B25" i="4"/>
  <c r="A25" i="4"/>
  <c r="B23" i="4"/>
  <c r="A23" i="4"/>
  <c r="B22" i="4"/>
  <c r="A22" i="4"/>
  <c r="B21" i="4"/>
  <c r="A21" i="4"/>
  <c r="B20" i="4"/>
  <c r="A20" i="4"/>
  <c r="B19" i="4"/>
  <c r="A19" i="4"/>
  <c r="B18" i="4"/>
  <c r="A18" i="4"/>
  <c r="B17" i="4"/>
  <c r="A17" i="4"/>
  <c r="B16" i="4"/>
  <c r="A16" i="4"/>
  <c r="B14" i="4"/>
  <c r="A14" i="4"/>
  <c r="B13" i="4"/>
  <c r="A13" i="4"/>
  <c r="B12" i="4"/>
  <c r="A12" i="4"/>
  <c r="B11" i="4"/>
  <c r="A11" i="4"/>
  <c r="B10" i="4"/>
  <c r="A10" i="4"/>
  <c r="B9" i="4"/>
  <c r="A9" i="4"/>
  <c r="B8" i="4"/>
  <c r="A8" i="4"/>
  <c r="B7" i="4"/>
  <c r="A7" i="4"/>
  <c r="B5" i="4"/>
  <c r="A5" i="4"/>
  <c r="A3" i="4"/>
  <c r="A2" i="4"/>
  <c r="A1" i="4"/>
  <c r="A2" i="3"/>
  <c r="A3" i="3"/>
  <c r="B44" i="3"/>
  <c r="A44" i="3"/>
  <c r="B42" i="3"/>
  <c r="A42" i="3"/>
  <c r="B41" i="3"/>
  <c r="A41" i="3"/>
  <c r="B40" i="3"/>
  <c r="A40" i="3"/>
  <c r="B39" i="3"/>
  <c r="A39" i="3"/>
  <c r="B38" i="3"/>
  <c r="A38" i="3"/>
  <c r="B37" i="3"/>
  <c r="A37" i="3"/>
  <c r="B36" i="3"/>
  <c r="A36" i="3"/>
  <c r="B35" i="3"/>
  <c r="A35" i="3"/>
  <c r="B34" i="3"/>
  <c r="A34" i="3"/>
  <c r="B33" i="3"/>
  <c r="A33" i="3"/>
  <c r="B32" i="3"/>
  <c r="A32" i="3"/>
  <c r="B31" i="3"/>
  <c r="A31" i="3"/>
  <c r="B29" i="3"/>
  <c r="A29" i="3"/>
  <c r="B28" i="3"/>
  <c r="A28" i="3"/>
  <c r="B26" i="3"/>
  <c r="A26" i="3"/>
  <c r="B25" i="3"/>
  <c r="A25" i="3"/>
  <c r="B23" i="3"/>
  <c r="A23" i="3"/>
  <c r="B22" i="3"/>
  <c r="A22" i="3"/>
  <c r="B21" i="3"/>
  <c r="A21" i="3"/>
  <c r="B20" i="3"/>
  <c r="A20" i="3"/>
  <c r="B19" i="3"/>
  <c r="A19" i="3"/>
  <c r="B18" i="3"/>
  <c r="A18" i="3"/>
  <c r="B17" i="3"/>
  <c r="A17" i="3"/>
  <c r="B16" i="3"/>
  <c r="A16" i="3"/>
  <c r="B14" i="3"/>
  <c r="A14" i="3"/>
  <c r="B13" i="3"/>
  <c r="A13" i="3"/>
  <c r="B12" i="3"/>
  <c r="A12" i="3"/>
  <c r="B11" i="3"/>
  <c r="A11" i="3"/>
  <c r="B10" i="3"/>
  <c r="A10" i="3"/>
  <c r="B9" i="3"/>
  <c r="A9" i="3"/>
  <c r="B8" i="3"/>
  <c r="A8" i="3"/>
  <c r="B7" i="3"/>
  <c r="A7" i="3"/>
  <c r="B5" i="3"/>
  <c r="A5" i="3"/>
  <c r="A1" i="3"/>
  <c r="T26" i="2" l="1"/>
  <c r="T27" i="2"/>
  <c r="T28" i="2"/>
  <c r="T29" i="2"/>
  <c r="T30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T55" i="2"/>
  <c r="T56" i="2"/>
  <c r="T25" i="2"/>
  <c r="T34" i="1"/>
  <c r="T35" i="1"/>
  <c r="T36" i="1"/>
  <c r="T37" i="1"/>
  <c r="T38" i="1"/>
  <c r="T39" i="1"/>
  <c r="T40" i="1"/>
  <c r="T33" i="1"/>
  <c r="L15" i="1"/>
  <c r="L16" i="1"/>
  <c r="L17" i="1"/>
  <c r="L18" i="1"/>
  <c r="L19" i="1"/>
  <c r="L20" i="1"/>
  <c r="L21" i="1"/>
  <c r="K15" i="1"/>
  <c r="K16" i="1"/>
  <c r="K17" i="1"/>
  <c r="K18" i="1"/>
  <c r="K19" i="1"/>
  <c r="K20" i="1"/>
  <c r="K21" i="1"/>
  <c r="L14" i="1"/>
  <c r="K14" i="1"/>
  <c r="J15" i="1"/>
  <c r="J16" i="1"/>
  <c r="J17" i="1"/>
  <c r="J18" i="1"/>
  <c r="J19" i="1"/>
  <c r="J20" i="1"/>
  <c r="J21" i="1"/>
  <c r="J14" i="1"/>
</calcChain>
</file>

<file path=xl/sharedStrings.xml><?xml version="1.0" encoding="utf-8"?>
<sst xmlns="http://schemas.openxmlformats.org/spreadsheetml/2006/main" count="295" uniqueCount="86">
  <si>
    <t>U-236</t>
  </si>
  <si>
    <t>(SOC/RAM/186)</t>
  </si>
  <si>
    <t>A=</t>
  </si>
  <si>
    <t>Bq/g</t>
  </si>
  <si>
    <t>Ref. date:</t>
  </si>
  <si>
    <t>Pu-242</t>
  </si>
  <si>
    <t>(SOC/RAM/176)</t>
  </si>
  <si>
    <t>Am-241</t>
  </si>
  <si>
    <t>(SOC/RAM/410)</t>
  </si>
  <si>
    <t>DATE OF CALIBRATION:</t>
  </si>
  <si>
    <t>Code</t>
  </si>
  <si>
    <t>SOC/RAM number</t>
  </si>
  <si>
    <t>U-236 (SOC/RAM/186) [g]</t>
  </si>
  <si>
    <t>Pu-242 (SOC/RAM/176) [g]</t>
  </si>
  <si>
    <t>Am-241 (SOC/RAM/410) [g]</t>
  </si>
  <si>
    <t>U-236 [Bq]</t>
  </si>
  <si>
    <t>Pu-242 [Bq]</t>
  </si>
  <si>
    <t>Am-241 [Bq]</t>
  </si>
  <si>
    <t>STD 1</t>
  </si>
  <si>
    <t>SOC/RAM/1031</t>
  </si>
  <si>
    <t>STD 2</t>
  </si>
  <si>
    <t>SOC/RAM/1032</t>
  </si>
  <si>
    <t>STD 3</t>
  </si>
  <si>
    <t>SOC/RAM/1033</t>
  </si>
  <si>
    <t>STD 4</t>
  </si>
  <si>
    <t>SOC/RAM/1034</t>
  </si>
  <si>
    <t>STD 5</t>
  </si>
  <si>
    <t>SOC/RAM/1035</t>
  </si>
  <si>
    <t>STD 6</t>
  </si>
  <si>
    <t>SOC/RAM/1036</t>
  </si>
  <si>
    <t>STD 7</t>
  </si>
  <si>
    <t>SOC/RAM/1037</t>
  </si>
  <si>
    <t>STD 8</t>
  </si>
  <si>
    <t>SOC/RAM/1038</t>
  </si>
  <si>
    <t>No</t>
  </si>
  <si>
    <t>Det No</t>
  </si>
  <si>
    <t>STD used</t>
  </si>
  <si>
    <t>Instrument</t>
  </si>
  <si>
    <t>U-236 counts</t>
  </si>
  <si>
    <t>Pu-242 counts</t>
  </si>
  <si>
    <t>Am-241 counts</t>
  </si>
  <si>
    <t>counting time (live) [s]</t>
  </si>
  <si>
    <t>U-236 counting efficiency [%]</t>
  </si>
  <si>
    <t>Pu-242 countin efficiency [%]</t>
  </si>
  <si>
    <t>Am-241 counting efficiency [%]</t>
  </si>
  <si>
    <t>Average efficiency [%]</t>
  </si>
  <si>
    <t>U-236 peak position [channel]</t>
  </si>
  <si>
    <t>Pu-242 peak position [channel]</t>
  </si>
  <si>
    <t>Am-241peak position [channel]</t>
  </si>
  <si>
    <t>U-236 FWHM</t>
  </si>
  <si>
    <t>Pu-242 FWHM</t>
  </si>
  <si>
    <t>Am-241 FWHM</t>
  </si>
  <si>
    <t>Octete 1</t>
  </si>
  <si>
    <t>Octete 2</t>
  </si>
  <si>
    <t>Alpha Duo 1</t>
  </si>
  <si>
    <t>Alpha Duo 2</t>
  </si>
  <si>
    <t>A 1-1A</t>
  </si>
  <si>
    <t>Alpha Analyst</t>
  </si>
  <si>
    <t>A 1-1B</t>
  </si>
  <si>
    <t>A 1-2A</t>
  </si>
  <si>
    <t>A 1-2B</t>
  </si>
  <si>
    <t>A 1-3A</t>
  </si>
  <si>
    <t>A 1-3B</t>
  </si>
  <si>
    <t>A 1-4A</t>
  </si>
  <si>
    <t>A 1-4B</t>
  </si>
  <si>
    <t>A 1-5A</t>
  </si>
  <si>
    <t>A 1-5B</t>
  </si>
  <si>
    <t>A 1-6A</t>
  </si>
  <si>
    <t>A 1-6B</t>
  </si>
  <si>
    <t>Date:</t>
  </si>
  <si>
    <t>Data enetered by:</t>
  </si>
  <si>
    <t>mj</t>
  </si>
  <si>
    <t>GAU/SSH/044</t>
  </si>
  <si>
    <t>Alpha spectrometry - efficiency check</t>
  </si>
  <si>
    <t>Issue 1</t>
  </si>
  <si>
    <t>σ U-236 [Bq]</t>
  </si>
  <si>
    <t>σ Pu-242 [Bq]</t>
  </si>
  <si>
    <t>σ Am-241 [Bq]</t>
  </si>
  <si>
    <r>
      <rPr>
        <sz val="10"/>
        <rFont val="Calibri"/>
        <family val="2"/>
      </rPr>
      <t>σ</t>
    </r>
    <r>
      <rPr>
        <sz val="8.5"/>
        <rFont val="Arial"/>
        <family val="2"/>
      </rPr>
      <t xml:space="preserve"> avg count effiiciency</t>
    </r>
  </si>
  <si>
    <t>σ avg efficiency</t>
  </si>
  <si>
    <t>OCTETE 1</t>
  </si>
  <si>
    <t>OCTETE 2</t>
  </si>
  <si>
    <t>ALPHA DUO 1</t>
  </si>
  <si>
    <t>ALPHA DUO 2</t>
  </si>
  <si>
    <t>ALPHA ANALYST</t>
  </si>
  <si>
    <t>Std 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</si>
</sst>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"/>
  </numFmts>
  <fonts count="7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sz val="10"/>
      <name val="Calibri"/>
      <family val="2"/>
    </font>
    <font>
      <sz val="8.5"/>
      <name val="Arial"/>
      <family val="2"/>
    </font>
    <font>
      <sz val="12"/>
      <name val="Arial"/>
      <family val="2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CF305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00ABEA"/>
        <bgColor rgb="FF000000"/>
      </patternFill>
    </fill>
    <fill>
      <patternFill patternType="solid">
        <fgColor rgb="FFCCFFFF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2" xfId="0" applyFont="1" applyFill="1" applyBorder="1" applyAlignment="1">
      <alignment horizontal="right"/>
    </xf>
    <xf numFmtId="0" fontId="2" fillId="2" borderId="2" xfId="0" applyFont="1" applyFill="1" applyBorder="1" applyAlignment="1">
      <alignment horizontal="center"/>
    </xf>
    <xf numFmtId="14" fontId="2" fillId="2" borderId="3" xfId="0" applyNumberFormat="1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5" xfId="0" applyFont="1" applyFill="1" applyBorder="1" applyAlignment="1">
      <alignment horizontal="right"/>
    </xf>
    <xf numFmtId="0" fontId="2" fillId="2" borderId="5" xfId="0" applyFont="1" applyFill="1" applyBorder="1" applyAlignment="1">
      <alignment horizontal="center"/>
    </xf>
    <xf numFmtId="14" fontId="2" fillId="2" borderId="6" xfId="0" applyNumberFormat="1" applyFont="1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2" borderId="8" xfId="0" applyFont="1" applyFill="1" applyBorder="1" applyAlignment="1">
      <alignment horizontal="right"/>
    </xf>
    <xf numFmtId="0" fontId="2" fillId="2" borderId="8" xfId="0" applyFont="1" applyFill="1" applyBorder="1" applyAlignment="1">
      <alignment horizontal="center"/>
    </xf>
    <xf numFmtId="14" fontId="2" fillId="2" borderId="9" xfId="0" applyNumberFormat="1" applyFont="1" applyFill="1" applyBorder="1"/>
    <xf numFmtId="14" fontId="1" fillId="3" borderId="0" xfId="0" applyNumberFormat="1" applyFont="1" applyFill="1" applyBorder="1" applyProtection="1">
      <protection locked="0"/>
    </xf>
    <xf numFmtId="14" fontId="2" fillId="0" borderId="0" xfId="0" applyNumberFormat="1" applyFont="1" applyFill="1" applyBorder="1"/>
    <xf numFmtId="0" fontId="2" fillId="4" borderId="1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4" borderId="1" xfId="0" applyFont="1" applyFill="1" applyBorder="1"/>
    <xf numFmtId="0" fontId="2" fillId="4" borderId="2" xfId="0" applyFont="1" applyFill="1" applyBorder="1" applyAlignment="1">
      <alignment horizontal="center"/>
    </xf>
    <xf numFmtId="0" fontId="2" fillId="4" borderId="2" xfId="0" applyFont="1" applyFill="1" applyBorder="1"/>
    <xf numFmtId="164" fontId="2" fillId="4" borderId="2" xfId="0" applyNumberFormat="1" applyFont="1" applyFill="1" applyBorder="1"/>
    <xf numFmtId="165" fontId="2" fillId="4" borderId="2" xfId="0" applyNumberFormat="1" applyFont="1" applyFill="1" applyBorder="1" applyAlignment="1">
      <alignment horizontal="center"/>
    </xf>
    <xf numFmtId="165" fontId="2" fillId="4" borderId="2" xfId="0" applyNumberFormat="1" applyFont="1" applyFill="1" applyBorder="1"/>
    <xf numFmtId="165" fontId="2" fillId="4" borderId="3" xfId="0" applyNumberFormat="1" applyFont="1" applyFill="1" applyBorder="1"/>
    <xf numFmtId="0" fontId="2" fillId="4" borderId="4" xfId="0" applyFont="1" applyFill="1" applyBorder="1"/>
    <xf numFmtId="0" fontId="2" fillId="4" borderId="5" xfId="0" applyFont="1" applyFill="1" applyBorder="1" applyAlignment="1">
      <alignment horizontal="center"/>
    </xf>
    <xf numFmtId="0" fontId="2" fillId="4" borderId="5" xfId="0" applyFont="1" applyFill="1" applyBorder="1"/>
    <xf numFmtId="164" fontId="2" fillId="4" borderId="5" xfId="0" applyNumberFormat="1" applyFont="1" applyFill="1" applyBorder="1"/>
    <xf numFmtId="165" fontId="2" fillId="4" borderId="5" xfId="0" applyNumberFormat="1" applyFont="1" applyFill="1" applyBorder="1" applyAlignment="1">
      <alignment horizontal="center"/>
    </xf>
    <xf numFmtId="165" fontId="2" fillId="4" borderId="5" xfId="0" applyNumberFormat="1" applyFont="1" applyFill="1" applyBorder="1"/>
    <xf numFmtId="165" fontId="2" fillId="4" borderId="6" xfId="0" applyNumberFormat="1" applyFont="1" applyFill="1" applyBorder="1"/>
    <xf numFmtId="164" fontId="2" fillId="4" borderId="5" xfId="0" applyNumberFormat="1" applyFont="1" applyFill="1" applyBorder="1" applyAlignment="1">
      <alignment horizontal="center"/>
    </xf>
    <xf numFmtId="0" fontId="2" fillId="4" borderId="7" xfId="0" applyFont="1" applyFill="1" applyBorder="1"/>
    <xf numFmtId="0" fontId="2" fillId="4" borderId="8" xfId="0" applyFont="1" applyFill="1" applyBorder="1" applyAlignment="1">
      <alignment horizontal="center"/>
    </xf>
    <xf numFmtId="0" fontId="2" fillId="4" borderId="8" xfId="0" applyFont="1" applyFill="1" applyBorder="1"/>
    <xf numFmtId="164" fontId="2" fillId="4" borderId="8" xfId="0" applyNumberFormat="1" applyFont="1" applyFill="1" applyBorder="1"/>
    <xf numFmtId="165" fontId="2" fillId="4" borderId="8" xfId="0" applyNumberFormat="1" applyFont="1" applyFill="1" applyBorder="1" applyAlignment="1">
      <alignment horizontal="center"/>
    </xf>
    <xf numFmtId="165" fontId="2" fillId="4" borderId="8" xfId="0" applyNumberFormat="1" applyFont="1" applyFill="1" applyBorder="1"/>
    <xf numFmtId="165" fontId="2" fillId="4" borderId="9" xfId="0" applyNumberFormat="1" applyFont="1" applyFill="1" applyBorder="1"/>
    <xf numFmtId="0" fontId="2" fillId="5" borderId="13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5" borderId="1" xfId="0" applyFont="1" applyFill="1" applyBorder="1"/>
    <xf numFmtId="0" fontId="1" fillId="6" borderId="2" xfId="0" applyFont="1" applyFill="1" applyBorder="1" applyAlignment="1" applyProtection="1">
      <alignment horizontal="center"/>
      <protection locked="0"/>
    </xf>
    <xf numFmtId="0" fontId="2" fillId="6" borderId="2" xfId="0" applyFont="1" applyFill="1" applyBorder="1" applyAlignment="1" applyProtection="1">
      <alignment horizontal="center"/>
      <protection locked="0"/>
    </xf>
    <xf numFmtId="0" fontId="2" fillId="6" borderId="16" xfId="0" applyFont="1" applyFill="1" applyBorder="1" applyAlignment="1" applyProtection="1">
      <alignment horizontal="center"/>
      <protection locked="0"/>
    </xf>
    <xf numFmtId="2" fontId="2" fillId="0" borderId="1" xfId="0" applyNumberFormat="1" applyFont="1" applyFill="1" applyBorder="1" applyAlignment="1">
      <alignment horizontal="center"/>
    </xf>
    <xf numFmtId="2" fontId="2" fillId="0" borderId="2" xfId="0" applyNumberFormat="1" applyFont="1" applyFill="1" applyBorder="1" applyAlignment="1">
      <alignment horizontal="center"/>
    </xf>
    <xf numFmtId="2" fontId="1" fillId="0" borderId="3" xfId="0" applyNumberFormat="1" applyFont="1" applyFill="1" applyBorder="1" applyAlignment="1">
      <alignment horizontal="center"/>
    </xf>
    <xf numFmtId="1" fontId="2" fillId="6" borderId="17" xfId="0" applyNumberFormat="1" applyFont="1" applyFill="1" applyBorder="1" applyAlignment="1" applyProtection="1">
      <alignment horizontal="center"/>
      <protection locked="0"/>
    </xf>
    <xf numFmtId="1" fontId="2" fillId="6" borderId="2" xfId="0" applyNumberFormat="1" applyFont="1" applyFill="1" applyBorder="1" applyAlignment="1" applyProtection="1">
      <alignment horizontal="center"/>
      <protection locked="0"/>
    </xf>
    <xf numFmtId="2" fontId="2" fillId="6" borderId="2" xfId="0" applyNumberFormat="1" applyFont="1" applyFill="1" applyBorder="1" applyProtection="1">
      <protection locked="0"/>
    </xf>
    <xf numFmtId="0" fontId="2" fillId="6" borderId="2" xfId="0" applyFont="1" applyFill="1" applyBorder="1" applyProtection="1">
      <protection locked="0"/>
    </xf>
    <xf numFmtId="0" fontId="2" fillId="6" borderId="3" xfId="0" applyFont="1" applyFill="1" applyBorder="1" applyProtection="1">
      <protection locked="0"/>
    </xf>
    <xf numFmtId="0" fontId="2" fillId="5" borderId="4" xfId="0" applyFont="1" applyFill="1" applyBorder="1"/>
    <xf numFmtId="0" fontId="1" fillId="6" borderId="5" xfId="0" applyFont="1" applyFill="1" applyBorder="1" applyAlignment="1" applyProtection="1">
      <alignment horizontal="center"/>
      <protection locked="0"/>
    </xf>
    <xf numFmtId="0" fontId="2" fillId="6" borderId="5" xfId="0" applyFont="1" applyFill="1" applyBorder="1" applyAlignment="1" applyProtection="1">
      <alignment horizontal="center"/>
      <protection locked="0"/>
    </xf>
    <xf numFmtId="0" fontId="2" fillId="6" borderId="18" xfId="0" applyFont="1" applyFill="1" applyBorder="1" applyAlignment="1" applyProtection="1">
      <alignment horizontal="center"/>
      <protection locked="0"/>
    </xf>
    <xf numFmtId="2" fontId="2" fillId="0" borderId="4" xfId="0" applyNumberFormat="1" applyFont="1" applyFill="1" applyBorder="1" applyAlignment="1">
      <alignment horizontal="center"/>
    </xf>
    <xf numFmtId="2" fontId="2" fillId="0" borderId="5" xfId="0" applyNumberFormat="1" applyFont="1" applyFill="1" applyBorder="1" applyAlignment="1">
      <alignment horizontal="center"/>
    </xf>
    <xf numFmtId="2" fontId="1" fillId="0" borderId="6" xfId="0" applyNumberFormat="1" applyFont="1" applyFill="1" applyBorder="1" applyAlignment="1">
      <alignment horizontal="center"/>
    </xf>
    <xf numFmtId="1" fontId="2" fillId="6" borderId="19" xfId="0" applyNumberFormat="1" applyFont="1" applyFill="1" applyBorder="1" applyAlignment="1" applyProtection="1">
      <alignment horizontal="center"/>
      <protection locked="0"/>
    </xf>
    <xf numFmtId="1" fontId="2" fillId="6" borderId="5" xfId="0" applyNumberFormat="1" applyFont="1" applyFill="1" applyBorder="1" applyAlignment="1" applyProtection="1">
      <alignment horizontal="center"/>
      <protection locked="0"/>
    </xf>
    <xf numFmtId="0" fontId="2" fillId="6" borderId="5" xfId="0" applyFont="1" applyFill="1" applyBorder="1" applyProtection="1">
      <protection locked="0"/>
    </xf>
    <xf numFmtId="2" fontId="2" fillId="6" borderId="5" xfId="0" applyNumberFormat="1" applyFont="1" applyFill="1" applyBorder="1" applyProtection="1">
      <protection locked="0"/>
    </xf>
    <xf numFmtId="0" fontId="2" fillId="6" borderId="6" xfId="0" applyFont="1" applyFill="1" applyBorder="1" applyProtection="1">
      <protection locked="0"/>
    </xf>
    <xf numFmtId="2" fontId="2" fillId="6" borderId="6" xfId="0" applyNumberFormat="1" applyFont="1" applyFill="1" applyBorder="1" applyProtection="1">
      <protection locked="0"/>
    </xf>
    <xf numFmtId="0" fontId="2" fillId="5" borderId="7" xfId="0" applyFont="1" applyFill="1" applyBorder="1"/>
    <xf numFmtId="0" fontId="1" fillId="6" borderId="8" xfId="0" applyFont="1" applyFill="1" applyBorder="1" applyAlignment="1" applyProtection="1">
      <alignment horizontal="center"/>
      <protection locked="0"/>
    </xf>
    <xf numFmtId="0" fontId="2" fillId="6" borderId="8" xfId="0" applyFont="1" applyFill="1" applyBorder="1" applyAlignment="1" applyProtection="1">
      <alignment horizontal="center"/>
      <protection locked="0"/>
    </xf>
    <xf numFmtId="0" fontId="2" fillId="6" borderId="20" xfId="0" applyFont="1" applyFill="1" applyBorder="1" applyAlignment="1" applyProtection="1">
      <alignment horizontal="center"/>
      <protection locked="0"/>
    </xf>
    <xf numFmtId="2" fontId="2" fillId="0" borderId="7" xfId="0" applyNumberFormat="1" applyFont="1" applyFill="1" applyBorder="1" applyAlignment="1">
      <alignment horizontal="center"/>
    </xf>
    <xf numFmtId="2" fontId="2" fillId="0" borderId="8" xfId="0" applyNumberFormat="1" applyFont="1" applyFill="1" applyBorder="1" applyAlignment="1">
      <alignment horizontal="center"/>
    </xf>
    <xf numFmtId="2" fontId="1" fillId="0" borderId="9" xfId="0" applyNumberFormat="1" applyFont="1" applyFill="1" applyBorder="1" applyAlignment="1">
      <alignment horizontal="center"/>
    </xf>
    <xf numFmtId="1" fontId="2" fillId="6" borderId="21" xfId="0" applyNumberFormat="1" applyFont="1" applyFill="1" applyBorder="1" applyAlignment="1" applyProtection="1">
      <alignment horizontal="center"/>
      <protection locked="0"/>
    </xf>
    <xf numFmtId="1" fontId="2" fillId="6" borderId="8" xfId="0" applyNumberFormat="1" applyFont="1" applyFill="1" applyBorder="1" applyAlignment="1" applyProtection="1">
      <alignment horizontal="center"/>
      <protection locked="0"/>
    </xf>
    <xf numFmtId="0" fontId="2" fillId="6" borderId="8" xfId="0" applyFont="1" applyFill="1" applyBorder="1" applyProtection="1">
      <protection locked="0"/>
    </xf>
    <xf numFmtId="0" fontId="2" fillId="6" borderId="9" xfId="0" applyFont="1" applyFill="1" applyBorder="1" applyProtection="1">
      <protection locked="0"/>
    </xf>
    <xf numFmtId="2" fontId="2" fillId="6" borderId="3" xfId="0" applyNumberFormat="1" applyFont="1" applyFill="1" applyBorder="1" applyProtection="1">
      <protection locked="0"/>
    </xf>
    <xf numFmtId="2" fontId="2" fillId="6" borderId="8" xfId="0" applyNumberFormat="1" applyFont="1" applyFill="1" applyBorder="1" applyProtection="1">
      <protection locked="0"/>
    </xf>
    <xf numFmtId="2" fontId="2" fillId="0" borderId="22" xfId="0" applyNumberFormat="1" applyFont="1" applyFill="1" applyBorder="1" applyAlignment="1">
      <alignment horizontal="center"/>
    </xf>
    <xf numFmtId="2" fontId="2" fillId="0" borderId="23" xfId="0" applyNumberFormat="1" applyFont="1" applyFill="1" applyBorder="1" applyAlignment="1">
      <alignment horizontal="center"/>
    </xf>
    <xf numFmtId="2" fontId="1" fillId="0" borderId="24" xfId="0" applyNumberFormat="1" applyFont="1" applyFill="1" applyBorder="1" applyAlignment="1">
      <alignment horizontal="center"/>
    </xf>
    <xf numFmtId="0" fontId="2" fillId="5" borderId="25" xfId="0" applyFont="1" applyFill="1" applyBorder="1"/>
    <xf numFmtId="0" fontId="1" fillId="6" borderId="26" xfId="0" applyFont="1" applyFill="1" applyBorder="1" applyAlignment="1" applyProtection="1">
      <alignment horizontal="center"/>
      <protection locked="0"/>
    </xf>
    <xf numFmtId="0" fontId="2" fillId="6" borderId="26" xfId="0" applyFont="1" applyFill="1" applyBorder="1" applyAlignment="1" applyProtection="1">
      <alignment horizontal="center"/>
      <protection locked="0"/>
    </xf>
    <xf numFmtId="0" fontId="2" fillId="6" borderId="27" xfId="0" applyFont="1" applyFill="1" applyBorder="1" applyAlignment="1" applyProtection="1">
      <alignment horizontal="center"/>
      <protection locked="0"/>
    </xf>
    <xf numFmtId="2" fontId="2" fillId="0" borderId="25" xfId="0" applyNumberFormat="1" applyFont="1" applyFill="1" applyBorder="1" applyAlignment="1">
      <alignment horizontal="center"/>
    </xf>
    <xf numFmtId="2" fontId="2" fillId="0" borderId="26" xfId="0" applyNumberFormat="1" applyFont="1" applyFill="1" applyBorder="1" applyAlignment="1">
      <alignment horizontal="center"/>
    </xf>
    <xf numFmtId="2" fontId="1" fillId="0" borderId="28" xfId="0" applyNumberFormat="1" applyFont="1" applyFill="1" applyBorder="1" applyAlignment="1">
      <alignment horizontal="center"/>
    </xf>
    <xf numFmtId="1" fontId="2" fillId="6" borderId="29" xfId="0" applyNumberFormat="1" applyFont="1" applyFill="1" applyBorder="1" applyAlignment="1" applyProtection="1">
      <alignment horizontal="center"/>
      <protection locked="0"/>
    </xf>
    <xf numFmtId="1" fontId="2" fillId="6" borderId="26" xfId="0" applyNumberFormat="1" applyFont="1" applyFill="1" applyBorder="1" applyAlignment="1" applyProtection="1">
      <alignment horizontal="center"/>
      <protection locked="0"/>
    </xf>
    <xf numFmtId="0" fontId="2" fillId="6" borderId="26" xfId="0" applyFont="1" applyFill="1" applyBorder="1" applyProtection="1">
      <protection locked="0"/>
    </xf>
    <xf numFmtId="2" fontId="2" fillId="6" borderId="26" xfId="0" applyNumberFormat="1" applyFont="1" applyFill="1" applyBorder="1" applyProtection="1">
      <protection locked="0"/>
    </xf>
    <xf numFmtId="0" fontId="2" fillId="6" borderId="28" xfId="0" applyFont="1" applyFill="1" applyBorder="1" applyProtection="1">
      <protection locked="0"/>
    </xf>
    <xf numFmtId="0" fontId="2" fillId="5" borderId="22" xfId="0" applyFont="1" applyFill="1" applyBorder="1"/>
    <xf numFmtId="0" fontId="1" fillId="6" borderId="23" xfId="0" applyFont="1" applyFill="1" applyBorder="1" applyAlignment="1" applyProtection="1">
      <alignment horizontal="center"/>
      <protection locked="0"/>
    </xf>
    <xf numFmtId="0" fontId="2" fillId="6" borderId="23" xfId="0" applyFont="1" applyFill="1" applyBorder="1" applyAlignment="1" applyProtection="1">
      <alignment horizontal="center"/>
      <protection locked="0"/>
    </xf>
    <xf numFmtId="0" fontId="2" fillId="6" borderId="30" xfId="0" applyFont="1" applyFill="1" applyBorder="1" applyAlignment="1" applyProtection="1">
      <alignment horizontal="center"/>
      <protection locked="0"/>
    </xf>
    <xf numFmtId="1" fontId="2" fillId="6" borderId="31" xfId="0" applyNumberFormat="1" applyFont="1" applyFill="1" applyBorder="1" applyAlignment="1" applyProtection="1">
      <alignment horizontal="center"/>
      <protection locked="0"/>
    </xf>
    <xf numFmtId="1" fontId="2" fillId="6" borderId="23" xfId="0" applyNumberFormat="1" applyFont="1" applyFill="1" applyBorder="1" applyAlignment="1" applyProtection="1">
      <alignment horizontal="center"/>
      <protection locked="0"/>
    </xf>
    <xf numFmtId="0" fontId="2" fillId="6" borderId="23" xfId="0" applyFont="1" applyFill="1" applyBorder="1" applyProtection="1">
      <protection locked="0"/>
    </xf>
    <xf numFmtId="0" fontId="2" fillId="6" borderId="24" xfId="0" applyFont="1" applyFill="1" applyBorder="1" applyProtection="1">
      <protection locked="0"/>
    </xf>
    <xf numFmtId="165" fontId="2" fillId="6" borderId="5" xfId="0" applyNumberFormat="1" applyFont="1" applyFill="1" applyBorder="1" applyProtection="1">
      <protection locked="0"/>
    </xf>
    <xf numFmtId="165" fontId="2" fillId="6" borderId="6" xfId="0" applyNumberFormat="1" applyFont="1" applyFill="1" applyBorder="1" applyProtection="1">
      <protection locked="0"/>
    </xf>
    <xf numFmtId="14" fontId="1" fillId="6" borderId="0" xfId="0" applyNumberFormat="1" applyFont="1" applyFill="1" applyBorder="1" applyProtection="1">
      <protection locked="0"/>
    </xf>
    <xf numFmtId="0" fontId="1" fillId="6" borderId="0" xfId="0" applyFont="1" applyFill="1" applyBorder="1" applyAlignment="1" applyProtection="1">
      <alignment horizontal="right"/>
      <protection locked="0"/>
    </xf>
    <xf numFmtId="0" fontId="2" fillId="5" borderId="0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0" xfId="0" applyFont="1" applyProtection="1"/>
    <xf numFmtId="0" fontId="0" fillId="0" borderId="0" xfId="0" applyProtection="1"/>
    <xf numFmtId="0" fontId="0" fillId="0" borderId="0" xfId="0" applyBorder="1" applyProtection="1"/>
    <xf numFmtId="0" fontId="5" fillId="0" borderId="0" xfId="0" applyNumberFormat="1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vertical="center"/>
    </xf>
    <xf numFmtId="0" fontId="1" fillId="7" borderId="6" xfId="0" applyFont="1" applyFill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14" fontId="1" fillId="0" borderId="0" xfId="0" applyNumberFormat="1" applyFont="1" applyBorder="1" applyAlignment="1" applyProtection="1">
      <alignment horizontal="center" vertical="center"/>
    </xf>
    <xf numFmtId="0" fontId="1" fillId="7" borderId="5" xfId="0" applyFont="1" applyFill="1" applyBorder="1" applyAlignment="1" applyProtection="1">
      <alignment horizontal="center" vertical="center"/>
    </xf>
    <xf numFmtId="2" fontId="5" fillId="0" borderId="5" xfId="0" applyNumberFormat="1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2" xfId="0" applyNumberFormat="1" applyFont="1" applyBorder="1" applyAlignment="1" applyProtection="1">
      <alignment horizontal="center" vertical="center" wrapText="1"/>
    </xf>
    <xf numFmtId="2" fontId="5" fillId="0" borderId="8" xfId="0" applyNumberFormat="1" applyFont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/>
    </xf>
    <xf numFmtId="0" fontId="1" fillId="0" borderId="3" xfId="0" applyNumberFormat="1" applyFont="1" applyBorder="1" applyAlignment="1" applyProtection="1">
      <alignment horizontal="center" vertical="center" wrapText="1"/>
    </xf>
    <xf numFmtId="164" fontId="5" fillId="0" borderId="4" xfId="0" applyNumberFormat="1" applyFont="1" applyBorder="1" applyAlignment="1" applyProtection="1">
      <alignment horizontal="center" vertical="center"/>
    </xf>
    <xf numFmtId="164" fontId="1" fillId="7" borderId="4" xfId="0" applyNumberFormat="1" applyFont="1" applyFill="1" applyBorder="1" applyAlignment="1" applyProtection="1">
      <alignment horizontal="center" vertical="center"/>
    </xf>
    <xf numFmtId="164" fontId="1" fillId="7" borderId="5" xfId="0" applyNumberFormat="1" applyFont="1" applyFill="1" applyBorder="1" applyAlignment="1" applyProtection="1">
      <alignment horizontal="center" vertical="center"/>
    </xf>
    <xf numFmtId="164" fontId="1" fillId="7" borderId="6" xfId="0" applyNumberFormat="1" applyFont="1" applyFill="1" applyBorder="1" applyAlignment="1" applyProtection="1">
      <alignment horizontal="center" vertical="center"/>
    </xf>
    <xf numFmtId="164" fontId="5" fillId="0" borderId="7" xfId="0" applyNumberFormat="1" applyFont="1" applyBorder="1" applyAlignment="1" applyProtection="1">
      <alignment horizontal="center" vertical="center"/>
    </xf>
    <xf numFmtId="165" fontId="5" fillId="0" borderId="5" xfId="0" applyNumberFormat="1" applyFont="1" applyBorder="1" applyAlignment="1" applyProtection="1">
      <alignment horizontal="center" vertical="center"/>
    </xf>
    <xf numFmtId="165" fontId="6" fillId="0" borderId="6" xfId="0" applyNumberFormat="1" applyFont="1" applyBorder="1" applyProtection="1"/>
    <xf numFmtId="165" fontId="5" fillId="0" borderId="8" xfId="0" applyNumberFormat="1" applyFont="1" applyBorder="1" applyAlignment="1" applyProtection="1">
      <alignment horizontal="center" vertical="center"/>
    </xf>
    <xf numFmtId="165" fontId="6" fillId="0" borderId="9" xfId="0" applyNumberFormat="1" applyFont="1" applyBorder="1" applyProtection="1"/>
    <xf numFmtId="165" fontId="5" fillId="0" borderId="6" xfId="0" applyNumberFormat="1" applyFont="1" applyBorder="1" applyAlignment="1" applyProtection="1">
      <alignment horizontal="center" vertical="center"/>
    </xf>
    <xf numFmtId="1" fontId="5" fillId="0" borderId="4" xfId="0" applyNumberFormat="1" applyFont="1" applyBorder="1" applyAlignment="1" applyProtection="1">
      <alignment horizontal="center" vertical="center"/>
    </xf>
    <xf numFmtId="0" fontId="0" fillId="0" borderId="6" xfId="0" applyBorder="1"/>
    <xf numFmtId="0" fontId="0" fillId="0" borderId="9" xfId="0" applyBorder="1"/>
    <xf numFmtId="0" fontId="1" fillId="7" borderId="32" xfId="0" applyFont="1" applyFill="1" applyBorder="1" applyAlignment="1" applyProtection="1">
      <alignment horizontal="center" vertical="center"/>
    </xf>
    <xf numFmtId="0" fontId="1" fillId="7" borderId="33" xfId="0" applyFont="1" applyFill="1" applyBorder="1" applyAlignment="1" applyProtection="1">
      <alignment horizontal="center" vertical="center"/>
    </xf>
    <xf numFmtId="0" fontId="1" fillId="7" borderId="34" xfId="0" applyFont="1" applyFill="1" applyBorder="1" applyAlignment="1" applyProtection="1">
      <alignment horizontal="center" vertical="center"/>
    </xf>
    <xf numFmtId="165" fontId="6" fillId="0" borderId="6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jh4g13\OneDrive\Documents\PhD\Working%20file\Th%20Separation\Data\Real%20matrix%20tests\12-2020%20GAUSSH044%20Alpha%20spectrometry-efficiency%20chec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jh4g13\OneDrive\Documents\PhD\Working%20file\Th%20Separation\Data\Real%20matrix%20tests\Concrete%20tests\Copy%20of%20Alex%20GAUSSH044%20Alpha%20spectrometry-efficiency%20check%20(0000000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lidation"/>
      <sheetName val="Calculations"/>
      <sheetName val="Half lives and decay const."/>
      <sheetName val="Summary table"/>
      <sheetName val="Sheet1"/>
      <sheetName val="Sheet2"/>
    </sheetNames>
    <sheetDataSet>
      <sheetData sheetId="0">
        <row r="3">
          <cell r="D3" t="str">
            <v>GAU/SSH/044</v>
          </cell>
        </row>
        <row r="5">
          <cell r="D5" t="str">
            <v>Alpha spectrometry - efficiency check</v>
          </cell>
        </row>
        <row r="7">
          <cell r="D7" t="str">
            <v>Issue 1</v>
          </cell>
        </row>
      </sheetData>
      <sheetData sheetId="1">
        <row r="24">
          <cell r="B24" t="str">
            <v>Det No</v>
          </cell>
          <cell r="L24" t="str">
            <v>Average efficiency [%]</v>
          </cell>
        </row>
        <row r="25">
          <cell r="B25">
            <v>1</v>
          </cell>
          <cell r="L25">
            <v>37.823261116655587</v>
          </cell>
        </row>
        <row r="26">
          <cell r="B26">
            <v>2</v>
          </cell>
          <cell r="L26">
            <v>39.476312422819639</v>
          </cell>
        </row>
        <row r="27">
          <cell r="B27">
            <v>3</v>
          </cell>
          <cell r="L27">
            <v>36.024610240636179</v>
          </cell>
        </row>
        <row r="28">
          <cell r="B28">
            <v>4</v>
          </cell>
          <cell r="L28">
            <v>37.221496297849356</v>
          </cell>
        </row>
        <row r="29">
          <cell r="B29">
            <v>5</v>
          </cell>
          <cell r="L29">
            <v>36.927480393716237</v>
          </cell>
        </row>
        <row r="30">
          <cell r="B30">
            <v>6</v>
          </cell>
          <cell r="L30">
            <v>38.690677649089942</v>
          </cell>
        </row>
        <row r="31">
          <cell r="B31">
            <v>7</v>
          </cell>
          <cell r="L31">
            <v>37.366176238878516</v>
          </cell>
        </row>
        <row r="32">
          <cell r="B32">
            <v>8</v>
          </cell>
          <cell r="L32">
            <v>35.777891685778393</v>
          </cell>
        </row>
        <row r="33">
          <cell r="B33">
            <v>9</v>
          </cell>
          <cell r="L33">
            <v>38.074939570528265</v>
          </cell>
        </row>
        <row r="34">
          <cell r="B34">
            <v>10</v>
          </cell>
          <cell r="L34">
            <v>40.289731422659706</v>
          </cell>
        </row>
        <row r="35">
          <cell r="B35">
            <v>11</v>
          </cell>
          <cell r="L35">
            <v>36.710046382602449</v>
          </cell>
        </row>
        <row r="36">
          <cell r="B36">
            <v>12</v>
          </cell>
          <cell r="L36">
            <v>37.975589925285789</v>
          </cell>
        </row>
        <row r="37">
          <cell r="B37">
            <v>13</v>
          </cell>
          <cell r="L37">
            <v>38.437879167593991</v>
          </cell>
        </row>
        <row r="38">
          <cell r="B38">
            <v>14</v>
          </cell>
          <cell r="L38">
            <v>37.946007628137629</v>
          </cell>
        </row>
        <row r="39">
          <cell r="B39">
            <v>15</v>
          </cell>
          <cell r="L39">
            <v>38.251255553391168</v>
          </cell>
        </row>
        <row r="40">
          <cell r="B40">
            <v>16</v>
          </cell>
          <cell r="L40">
            <v>36.1907586680611</v>
          </cell>
        </row>
        <row r="41">
          <cell r="B41">
            <v>17</v>
          </cell>
          <cell r="L41">
            <v>34.510435167684385</v>
          </cell>
        </row>
        <row r="42">
          <cell r="B42">
            <v>18</v>
          </cell>
          <cell r="L42">
            <v>34.671647095836938</v>
          </cell>
        </row>
        <row r="43">
          <cell r="B43">
            <v>19</v>
          </cell>
          <cell r="L43">
            <v>33.810433634012902</v>
          </cell>
        </row>
        <row r="44">
          <cell r="B44">
            <v>20</v>
          </cell>
          <cell r="L44">
            <v>32.056434629547205</v>
          </cell>
        </row>
        <row r="45">
          <cell r="B45" t="str">
            <v>A 1-1A</v>
          </cell>
          <cell r="L45">
            <v>41.843552917124072</v>
          </cell>
        </row>
        <row r="46">
          <cell r="B46" t="str">
            <v>A 1-1B</v>
          </cell>
          <cell r="L46">
            <v>34.229518349270897</v>
          </cell>
        </row>
        <row r="47">
          <cell r="B47" t="str">
            <v>A 1-2A</v>
          </cell>
          <cell r="L47">
            <v>37.093348276566559</v>
          </cell>
        </row>
        <row r="48">
          <cell r="B48" t="str">
            <v>A 1-2B</v>
          </cell>
          <cell r="L48">
            <v>38.711644757736607</v>
          </cell>
        </row>
        <row r="49">
          <cell r="B49" t="str">
            <v>A 1-3A</v>
          </cell>
          <cell r="L49">
            <v>37.785122585823814</v>
          </cell>
        </row>
        <row r="50">
          <cell r="B50" t="str">
            <v>A 1-3B</v>
          </cell>
          <cell r="L50">
            <v>36.453672293661022</v>
          </cell>
        </row>
        <row r="51">
          <cell r="B51" t="str">
            <v>A 1-4A</v>
          </cell>
          <cell r="L51">
            <v>41.083080281811938</v>
          </cell>
        </row>
        <row r="52">
          <cell r="B52" t="str">
            <v>A 1-4B</v>
          </cell>
          <cell r="L52">
            <v>30.25865078954455</v>
          </cell>
        </row>
        <row r="53">
          <cell r="B53" t="str">
            <v>A 1-5A</v>
          </cell>
          <cell r="L53">
            <v>39.975041609863865</v>
          </cell>
        </row>
        <row r="54">
          <cell r="B54" t="str">
            <v>A 1-5B</v>
          </cell>
          <cell r="L54">
            <v>38.421564507603989</v>
          </cell>
        </row>
        <row r="55">
          <cell r="B55" t="str">
            <v>A 1-6A</v>
          </cell>
          <cell r="L55">
            <v>40.066553287890457</v>
          </cell>
        </row>
        <row r="56">
          <cell r="B56" t="str">
            <v>A 1-6B</v>
          </cell>
          <cell r="L56">
            <v>33.329259808602956</v>
          </cell>
        </row>
        <row r="59">
          <cell r="A59" t="str">
            <v>Date:</v>
          </cell>
          <cell r="C59">
            <v>44183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lidation"/>
      <sheetName val="Calculations"/>
      <sheetName val="Half lives and decay const."/>
      <sheetName val="Summary table"/>
      <sheetName val="Sheet1"/>
      <sheetName val="Sheet2"/>
    </sheetNames>
    <sheetDataSet>
      <sheetData sheetId="0">
        <row r="3">
          <cell r="D3" t="str">
            <v>GAU/SSH/044</v>
          </cell>
        </row>
        <row r="5">
          <cell r="D5" t="str">
            <v>Alpha spectrometry - efficiency check</v>
          </cell>
        </row>
        <row r="7">
          <cell r="D7" t="str">
            <v>Issue 1</v>
          </cell>
        </row>
      </sheetData>
      <sheetData sheetId="1">
        <row r="24">
          <cell r="B24" t="str">
            <v>Det No</v>
          </cell>
          <cell r="L24" t="str">
            <v>Average efficiency [%]</v>
          </cell>
        </row>
        <row r="25">
          <cell r="B25">
            <v>1</v>
          </cell>
          <cell r="L25">
            <v>0</v>
          </cell>
        </row>
        <row r="26">
          <cell r="B26">
            <v>2</v>
          </cell>
          <cell r="L26">
            <v>0</v>
          </cell>
        </row>
        <row r="27">
          <cell r="B27">
            <v>3</v>
          </cell>
          <cell r="L27">
            <v>0</v>
          </cell>
        </row>
        <row r="28">
          <cell r="B28">
            <v>4</v>
          </cell>
          <cell r="L28">
            <v>0</v>
          </cell>
        </row>
        <row r="29">
          <cell r="B29">
            <v>5</v>
          </cell>
          <cell r="L29">
            <v>0</v>
          </cell>
        </row>
        <row r="30">
          <cell r="B30">
            <v>6</v>
          </cell>
          <cell r="L30">
            <v>0</v>
          </cell>
        </row>
        <row r="31">
          <cell r="B31">
            <v>7</v>
          </cell>
          <cell r="L31">
            <v>0</v>
          </cell>
        </row>
        <row r="32">
          <cell r="B32">
            <v>8</v>
          </cell>
          <cell r="L32">
            <v>0</v>
          </cell>
        </row>
        <row r="33">
          <cell r="B33">
            <v>9</v>
          </cell>
          <cell r="L33">
            <v>37.544493467663848</v>
          </cell>
        </row>
        <row r="34">
          <cell r="B34">
            <v>10</v>
          </cell>
          <cell r="L34">
            <v>40.239743997011892</v>
          </cell>
        </row>
        <row r="35">
          <cell r="B35">
            <v>11</v>
          </cell>
          <cell r="L35">
            <v>37.24652752165921</v>
          </cell>
        </row>
        <row r="36">
          <cell r="B36">
            <v>12</v>
          </cell>
          <cell r="L36">
            <v>36.156299737073255</v>
          </cell>
        </row>
        <row r="37">
          <cell r="B37">
            <v>13</v>
          </cell>
          <cell r="L37">
            <v>37.09937038831216</v>
          </cell>
        </row>
        <row r="38">
          <cell r="B38">
            <v>14</v>
          </cell>
          <cell r="L38">
            <v>37.787367759536231</v>
          </cell>
        </row>
        <row r="39">
          <cell r="B39">
            <v>15</v>
          </cell>
          <cell r="L39">
            <v>37.850287789835029</v>
          </cell>
        </row>
        <row r="40">
          <cell r="B40">
            <v>16</v>
          </cell>
          <cell r="L40">
            <v>35.76487463875975</v>
          </cell>
        </row>
        <row r="41">
          <cell r="B41">
            <v>17</v>
          </cell>
          <cell r="L41">
            <v>34.688828606813452</v>
          </cell>
        </row>
        <row r="42">
          <cell r="B42">
            <v>18</v>
          </cell>
          <cell r="L42">
            <v>36.320654135055982</v>
          </cell>
        </row>
        <row r="43">
          <cell r="B43">
            <v>19</v>
          </cell>
          <cell r="L43">
            <v>34.534985911895056</v>
          </cell>
        </row>
        <row r="44">
          <cell r="B44">
            <v>20</v>
          </cell>
          <cell r="L44">
            <v>33.586272541466165</v>
          </cell>
        </row>
        <row r="45">
          <cell r="B45" t="str">
            <v>A 1-1A</v>
          </cell>
          <cell r="L45">
            <v>0</v>
          </cell>
        </row>
        <row r="46">
          <cell r="B46" t="str">
            <v>A 1-1B</v>
          </cell>
          <cell r="L46">
            <v>0</v>
          </cell>
        </row>
        <row r="47">
          <cell r="B47" t="str">
            <v>A 1-2A</v>
          </cell>
          <cell r="L47">
            <v>0</v>
          </cell>
        </row>
        <row r="48">
          <cell r="B48" t="str">
            <v>A 1-2B</v>
          </cell>
          <cell r="L48">
            <v>0</v>
          </cell>
        </row>
        <row r="49">
          <cell r="B49" t="str">
            <v>A 1-3A</v>
          </cell>
          <cell r="L49">
            <v>0</v>
          </cell>
        </row>
        <row r="50">
          <cell r="B50" t="str">
            <v>A 1-3B</v>
          </cell>
          <cell r="L50">
            <v>0</v>
          </cell>
        </row>
        <row r="51">
          <cell r="B51" t="str">
            <v>A 1-4A</v>
          </cell>
          <cell r="L51">
            <v>0</v>
          </cell>
        </row>
        <row r="52">
          <cell r="B52" t="str">
            <v>A 1-4B</v>
          </cell>
          <cell r="L52">
            <v>0</v>
          </cell>
        </row>
        <row r="53">
          <cell r="B53" t="str">
            <v>A 1-5A</v>
          </cell>
          <cell r="L53">
            <v>0</v>
          </cell>
        </row>
        <row r="54">
          <cell r="B54" t="str">
            <v>A 1-5B</v>
          </cell>
          <cell r="L54">
            <v>0</v>
          </cell>
        </row>
        <row r="55">
          <cell r="B55" t="str">
            <v>A 1-6A</v>
          </cell>
          <cell r="L55">
            <v>0</v>
          </cell>
        </row>
        <row r="56">
          <cell r="B56" t="str">
            <v>A 1-6B</v>
          </cell>
          <cell r="L56">
            <v>0</v>
          </cell>
        </row>
        <row r="59">
          <cell r="A59" t="str">
            <v>Date:</v>
          </cell>
          <cell r="C59">
            <v>44298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0"/>
  <sheetViews>
    <sheetView topLeftCell="A14" zoomScale="70" zoomScaleNormal="70" workbookViewId="0">
      <selection activeCell="T25" sqref="T25:T56"/>
    </sheetView>
  </sheetViews>
  <sheetFormatPr defaultRowHeight="15" x14ac:dyDescent="0.25"/>
  <cols>
    <col min="1" max="1" width="17.28515625" customWidth="1"/>
    <col min="2" max="2" width="14.5703125" bestFit="1" customWidth="1"/>
    <col min="3" max="3" width="12.7109375" bestFit="1" customWidth="1"/>
    <col min="4" max="4" width="12.5703125" bestFit="1" customWidth="1"/>
    <col min="5" max="5" width="8.7109375" bestFit="1" customWidth="1"/>
    <col min="6" max="6" width="9" bestFit="1" customWidth="1"/>
    <col min="7" max="7" width="10.140625" bestFit="1" customWidth="1"/>
    <col min="8" max="8" width="8.85546875" bestFit="1" customWidth="1"/>
    <col min="9" max="12" width="8.7109375" bestFit="1" customWidth="1"/>
    <col min="13" max="15" width="8.5703125" bestFit="1" customWidth="1"/>
    <col min="16" max="17" width="6.85546875" bestFit="1" customWidth="1"/>
    <col min="18" max="18" width="7.42578125" bestFit="1" customWidth="1"/>
  </cols>
  <sheetData>
    <row r="1" spans="1:18" ht="15.75" x14ac:dyDescent="0.25">
      <c r="A1" s="2" t="s">
        <v>72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ht="15.75" x14ac:dyDescent="0.25">
      <c r="A2" s="2" t="s">
        <v>73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18" ht="15.75" x14ac:dyDescent="0.25">
      <c r="A3" s="2" t="s">
        <v>74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ht="15.75" thickBo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</row>
    <row r="5" spans="1:18" x14ac:dyDescent="0.25">
      <c r="A5" s="4" t="s">
        <v>0</v>
      </c>
      <c r="B5" s="5" t="s">
        <v>1</v>
      </c>
      <c r="C5" s="6" t="s">
        <v>2</v>
      </c>
      <c r="D5" s="7">
        <v>7.4290000000000003</v>
      </c>
      <c r="E5" s="5" t="s">
        <v>3</v>
      </c>
      <c r="F5" s="5" t="s">
        <v>4</v>
      </c>
      <c r="G5" s="8">
        <v>41453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spans="1:18" x14ac:dyDescent="0.25">
      <c r="A6" s="9" t="s">
        <v>5</v>
      </c>
      <c r="B6" s="10" t="s">
        <v>6</v>
      </c>
      <c r="C6" s="11" t="s">
        <v>2</v>
      </c>
      <c r="D6" s="12">
        <v>100</v>
      </c>
      <c r="E6" s="10" t="s">
        <v>3</v>
      </c>
      <c r="F6" s="10" t="s">
        <v>4</v>
      </c>
      <c r="G6" s="13">
        <v>41453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8" ht="15.75" thickBot="1" x14ac:dyDescent="0.3">
      <c r="A7" s="14" t="s">
        <v>7</v>
      </c>
      <c r="B7" s="15" t="s">
        <v>8</v>
      </c>
      <c r="C7" s="16" t="s">
        <v>2</v>
      </c>
      <c r="D7" s="17">
        <v>434</v>
      </c>
      <c r="E7" s="15" t="s">
        <v>3</v>
      </c>
      <c r="F7" s="15" t="s">
        <v>4</v>
      </c>
      <c r="G7" s="18">
        <v>41453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</row>
    <row r="8" spans="1:18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</row>
    <row r="9" spans="1:18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</row>
    <row r="10" spans="1:18" ht="15.75" x14ac:dyDescent="0.25">
      <c r="A10" s="1" t="s">
        <v>9</v>
      </c>
      <c r="B10" s="3"/>
      <c r="C10" s="19">
        <v>44180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</row>
    <row r="11" spans="1:18" x14ac:dyDescent="0.25">
      <c r="A11" s="3"/>
      <c r="B11" s="3"/>
      <c r="C11" s="20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</row>
    <row r="12" spans="1:18" ht="15.75" thickBo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</row>
    <row r="13" spans="1:18" ht="51.75" thickBot="1" x14ac:dyDescent="0.3">
      <c r="A13" s="21" t="s">
        <v>10</v>
      </c>
      <c r="B13" s="22" t="s">
        <v>11</v>
      </c>
      <c r="C13" s="22" t="s">
        <v>12</v>
      </c>
      <c r="D13" s="22" t="s">
        <v>13</v>
      </c>
      <c r="E13" s="22" t="s">
        <v>14</v>
      </c>
      <c r="F13" s="22" t="s">
        <v>15</v>
      </c>
      <c r="G13" s="22" t="s">
        <v>16</v>
      </c>
      <c r="H13" s="23" t="s">
        <v>17</v>
      </c>
      <c r="I13" s="24"/>
      <c r="J13" s="24"/>
      <c r="K13" s="24"/>
      <c r="L13" s="24"/>
      <c r="M13" s="24"/>
      <c r="N13" s="24"/>
      <c r="O13" s="24"/>
      <c r="P13" s="24"/>
      <c r="Q13" s="24"/>
      <c r="R13" s="24"/>
    </row>
    <row r="14" spans="1:18" x14ac:dyDescent="0.25">
      <c r="A14" s="25" t="s">
        <v>18</v>
      </c>
      <c r="B14" s="26" t="s">
        <v>19</v>
      </c>
      <c r="C14" s="27">
        <v>0.53349999999999997</v>
      </c>
      <c r="D14" s="27">
        <v>4.3200000000000002E-2</v>
      </c>
      <c r="E14" s="28">
        <v>0.01</v>
      </c>
      <c r="F14" s="29">
        <v>3.9633706245873461</v>
      </c>
      <c r="G14" s="30">
        <v>4.3199400633760741</v>
      </c>
      <c r="H14" s="31">
        <v>4.2883906388289388</v>
      </c>
      <c r="I14" s="3"/>
      <c r="J14" s="3"/>
      <c r="K14" s="3"/>
      <c r="L14" s="3"/>
      <c r="M14" s="3"/>
      <c r="N14" s="3"/>
      <c r="O14" s="3"/>
      <c r="P14" s="3"/>
      <c r="Q14" s="3"/>
      <c r="R14" s="3"/>
    </row>
    <row r="15" spans="1:18" x14ac:dyDescent="0.25">
      <c r="A15" s="32" t="s">
        <v>20</v>
      </c>
      <c r="B15" s="33" t="s">
        <v>21</v>
      </c>
      <c r="C15" s="34">
        <v>0.53439999999999999</v>
      </c>
      <c r="D15" s="34">
        <v>4.2700000000000002E-2</v>
      </c>
      <c r="E15" s="35">
        <v>0.01</v>
      </c>
      <c r="F15" s="36">
        <v>3.9700567231105488</v>
      </c>
      <c r="G15" s="37">
        <v>4.2699407570869994</v>
      </c>
      <c r="H15" s="38">
        <v>4.2883906388289388</v>
      </c>
      <c r="I15" s="3"/>
      <c r="J15" s="3"/>
      <c r="K15" s="3"/>
      <c r="L15" s="3"/>
      <c r="M15" s="3"/>
      <c r="N15" s="3"/>
      <c r="O15" s="3"/>
      <c r="P15" s="3"/>
      <c r="Q15" s="3"/>
      <c r="R15" s="3"/>
    </row>
    <row r="16" spans="1:18" x14ac:dyDescent="0.25">
      <c r="A16" s="32" t="s">
        <v>22</v>
      </c>
      <c r="B16" s="39" t="s">
        <v>23</v>
      </c>
      <c r="C16" s="35">
        <v>0.53400000000000003</v>
      </c>
      <c r="D16" s="34">
        <v>4.2700000000000002E-2</v>
      </c>
      <c r="E16" s="35">
        <v>1.04E-2</v>
      </c>
      <c r="F16" s="36">
        <v>3.9670851237669034</v>
      </c>
      <c r="G16" s="37">
        <v>4.2699407570869994</v>
      </c>
      <c r="H16" s="38">
        <v>4.4599262643820961</v>
      </c>
      <c r="I16" s="3"/>
      <c r="J16" s="3"/>
      <c r="K16" s="3"/>
      <c r="L16" s="3"/>
      <c r="M16" s="3"/>
      <c r="N16" s="3"/>
      <c r="O16" s="3"/>
      <c r="P16" s="3"/>
      <c r="Q16" s="3"/>
      <c r="R16" s="3"/>
    </row>
    <row r="17" spans="1:20" x14ac:dyDescent="0.25">
      <c r="A17" s="32" t="s">
        <v>24</v>
      </c>
      <c r="B17" s="33" t="s">
        <v>25</v>
      </c>
      <c r="C17" s="34">
        <v>0.53469999999999995</v>
      </c>
      <c r="D17" s="34">
        <v>4.2700000000000002E-2</v>
      </c>
      <c r="E17" s="35">
        <v>1.0200000000000001E-2</v>
      </c>
      <c r="F17" s="36">
        <v>3.9722854226182829</v>
      </c>
      <c r="G17" s="37">
        <v>4.2699407570869994</v>
      </c>
      <c r="H17" s="38">
        <v>4.3741584516055179</v>
      </c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0" x14ac:dyDescent="0.25">
      <c r="A18" s="32" t="s">
        <v>26</v>
      </c>
      <c r="B18" s="33" t="s">
        <v>27</v>
      </c>
      <c r="C18" s="34">
        <v>0.53469999999999995</v>
      </c>
      <c r="D18" s="34">
        <v>4.2799999999999998E-2</v>
      </c>
      <c r="E18" s="35">
        <v>1.0200000000000001E-2</v>
      </c>
      <c r="F18" s="36">
        <v>3.9722854226182829</v>
      </c>
      <c r="G18" s="37">
        <v>4.2799406183448134</v>
      </c>
      <c r="H18" s="38">
        <v>4.3741584516055179</v>
      </c>
      <c r="I18" s="3"/>
      <c r="J18" s="3"/>
      <c r="K18" s="3"/>
      <c r="L18" s="3"/>
      <c r="M18" s="3"/>
      <c r="N18" s="3"/>
      <c r="O18" s="3"/>
      <c r="P18" s="3"/>
      <c r="Q18" s="3"/>
      <c r="R18" s="3"/>
    </row>
    <row r="19" spans="1:20" x14ac:dyDescent="0.25">
      <c r="A19" s="32" t="s">
        <v>28</v>
      </c>
      <c r="B19" s="33" t="s">
        <v>29</v>
      </c>
      <c r="C19" s="34">
        <v>0.53449999999999998</v>
      </c>
      <c r="D19" s="34">
        <v>4.2599999999999999E-2</v>
      </c>
      <c r="E19" s="35">
        <v>1.03E-2</v>
      </c>
      <c r="F19" s="36">
        <v>3.9707996229464602</v>
      </c>
      <c r="G19" s="37">
        <v>4.2599408958291836</v>
      </c>
      <c r="H19" s="38">
        <v>4.4170423579938074</v>
      </c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0" x14ac:dyDescent="0.25">
      <c r="A20" s="32" t="s">
        <v>30</v>
      </c>
      <c r="B20" s="33" t="s">
        <v>31</v>
      </c>
      <c r="C20" s="34">
        <v>0.53569999999999995</v>
      </c>
      <c r="D20" s="34">
        <v>4.2700000000000002E-2</v>
      </c>
      <c r="E20" s="35">
        <v>1.03E-2</v>
      </c>
      <c r="F20" s="36">
        <v>3.9797144209773965</v>
      </c>
      <c r="G20" s="37">
        <v>4.2699407570869994</v>
      </c>
      <c r="H20" s="38">
        <v>4.4170423579938074</v>
      </c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1:20" ht="15.75" thickBot="1" x14ac:dyDescent="0.3">
      <c r="A21" s="40" t="s">
        <v>32</v>
      </c>
      <c r="B21" s="41" t="s">
        <v>33</v>
      </c>
      <c r="C21" s="42">
        <v>0.53559999999999997</v>
      </c>
      <c r="D21" s="42">
        <v>4.2700000000000002E-2</v>
      </c>
      <c r="E21" s="43">
        <v>1.0500000000000001E-2</v>
      </c>
      <c r="F21" s="44">
        <v>3.9789715211414856</v>
      </c>
      <c r="G21" s="45">
        <v>4.2699407570869994</v>
      </c>
      <c r="H21" s="46">
        <v>4.5028101707703865</v>
      </c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1:20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</row>
    <row r="23" spans="1:20" ht="15.75" thickBot="1" x14ac:dyDescent="0.3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</row>
    <row r="24" spans="1:20" ht="51.75" thickBot="1" x14ac:dyDescent="0.3">
      <c r="A24" s="47" t="s">
        <v>34</v>
      </c>
      <c r="B24" s="48" t="s">
        <v>35</v>
      </c>
      <c r="C24" s="48" t="s">
        <v>36</v>
      </c>
      <c r="D24" s="48" t="s">
        <v>37</v>
      </c>
      <c r="E24" s="48" t="s">
        <v>38</v>
      </c>
      <c r="F24" s="48" t="s">
        <v>39</v>
      </c>
      <c r="G24" s="48" t="s">
        <v>40</v>
      </c>
      <c r="H24" s="48" t="s">
        <v>41</v>
      </c>
      <c r="I24" s="48" t="s">
        <v>42</v>
      </c>
      <c r="J24" s="48" t="s">
        <v>43</v>
      </c>
      <c r="K24" s="48" t="s">
        <v>44</v>
      </c>
      <c r="L24" s="49" t="s">
        <v>45</v>
      </c>
      <c r="M24" s="48" t="s">
        <v>46</v>
      </c>
      <c r="N24" s="48" t="s">
        <v>47</v>
      </c>
      <c r="O24" s="48" t="s">
        <v>48</v>
      </c>
      <c r="P24" s="48" t="s">
        <v>49</v>
      </c>
      <c r="Q24" s="48" t="s">
        <v>50</v>
      </c>
      <c r="R24" s="49" t="s">
        <v>51</v>
      </c>
      <c r="T24" s="115" t="s">
        <v>79</v>
      </c>
    </row>
    <row r="25" spans="1:20" ht="15.75" x14ac:dyDescent="0.25">
      <c r="A25" s="50">
        <v>1</v>
      </c>
      <c r="B25" s="51">
        <v>1</v>
      </c>
      <c r="C25" s="52" t="s">
        <v>18</v>
      </c>
      <c r="D25" s="52" t="s">
        <v>52</v>
      </c>
      <c r="E25" s="52">
        <v>1408</v>
      </c>
      <c r="F25" s="52">
        <v>1566</v>
      </c>
      <c r="G25" s="52">
        <v>1788</v>
      </c>
      <c r="H25" s="53">
        <v>1000</v>
      </c>
      <c r="I25" s="54">
        <v>35.525317548282445</v>
      </c>
      <c r="J25" s="55">
        <v>36.25050294739868</v>
      </c>
      <c r="K25" s="55">
        <v>41.69396285428563</v>
      </c>
      <c r="L25" s="56">
        <v>37.823261116655587</v>
      </c>
      <c r="M25" s="57">
        <v>153.80000000000001</v>
      </c>
      <c r="N25" s="58">
        <v>194.98</v>
      </c>
      <c r="O25" s="58">
        <v>255.27</v>
      </c>
      <c r="P25" s="59"/>
      <c r="Q25" s="60"/>
      <c r="R25" s="61"/>
      <c r="T25">
        <f>_xlfn.STDEV.P(I25:K25)</f>
        <v>2.752964756045384</v>
      </c>
    </row>
    <row r="26" spans="1:20" ht="15.75" x14ac:dyDescent="0.25">
      <c r="A26" s="62">
        <v>2</v>
      </c>
      <c r="B26" s="63">
        <v>2</v>
      </c>
      <c r="C26" s="64" t="s">
        <v>20</v>
      </c>
      <c r="D26" s="64" t="s">
        <v>52</v>
      </c>
      <c r="E26" s="64">
        <v>1544</v>
      </c>
      <c r="F26" s="64">
        <v>1595</v>
      </c>
      <c r="G26" s="64">
        <v>1809</v>
      </c>
      <c r="H26" s="65">
        <v>1000</v>
      </c>
      <c r="I26" s="66">
        <v>38.891131983380639</v>
      </c>
      <c r="J26" s="67">
        <v>37.354148236195357</v>
      </c>
      <c r="K26" s="67">
        <v>42.183657048882942</v>
      </c>
      <c r="L26" s="68">
        <v>39.476312422819639</v>
      </c>
      <c r="M26" s="69">
        <v>155.80000000000001</v>
      </c>
      <c r="N26" s="70">
        <v>197.57</v>
      </c>
      <c r="O26" s="70">
        <v>258.02</v>
      </c>
      <c r="P26" s="71"/>
      <c r="Q26" s="72"/>
      <c r="R26" s="73"/>
      <c r="T26">
        <f t="shared" ref="T26:T56" si="0">_xlfn.STDEV.P(I26:K26)</f>
        <v>2.014591100444171</v>
      </c>
    </row>
    <row r="27" spans="1:20" ht="15.75" x14ac:dyDescent="0.25">
      <c r="A27" s="62">
        <v>3</v>
      </c>
      <c r="B27" s="63">
        <v>3</v>
      </c>
      <c r="C27" s="64" t="s">
        <v>22</v>
      </c>
      <c r="D27" s="64" t="s">
        <v>52</v>
      </c>
      <c r="E27" s="64">
        <v>1362</v>
      </c>
      <c r="F27" s="64">
        <v>1524</v>
      </c>
      <c r="G27" s="64">
        <v>1697</v>
      </c>
      <c r="H27" s="65">
        <v>1000</v>
      </c>
      <c r="I27" s="66">
        <v>34.332512600756282</v>
      </c>
      <c r="J27" s="67">
        <v>35.691361700289484</v>
      </c>
      <c r="K27" s="67">
        <v>38.049956420862763</v>
      </c>
      <c r="L27" s="68">
        <v>36.024610240636179</v>
      </c>
      <c r="M27" s="69">
        <v>158.15</v>
      </c>
      <c r="N27" s="70">
        <v>200.32</v>
      </c>
      <c r="O27" s="70">
        <v>260.29000000000002</v>
      </c>
      <c r="P27" s="71"/>
      <c r="Q27" s="71"/>
      <c r="R27" s="73"/>
      <c r="T27">
        <f t="shared" si="0"/>
        <v>1.5358250944566938</v>
      </c>
    </row>
    <row r="28" spans="1:20" ht="15.75" x14ac:dyDescent="0.25">
      <c r="A28" s="62">
        <v>4</v>
      </c>
      <c r="B28" s="63">
        <v>4</v>
      </c>
      <c r="C28" s="64" t="s">
        <v>24</v>
      </c>
      <c r="D28" s="64" t="s">
        <v>52</v>
      </c>
      <c r="E28" s="64">
        <v>1464</v>
      </c>
      <c r="F28" s="64">
        <v>1527</v>
      </c>
      <c r="G28" s="64">
        <v>1708</v>
      </c>
      <c r="H28" s="65">
        <v>1000</v>
      </c>
      <c r="I28" s="66">
        <v>36.855357665487752</v>
      </c>
      <c r="J28" s="67">
        <v>35.761620286313672</v>
      </c>
      <c r="K28" s="67">
        <v>39.047510941746637</v>
      </c>
      <c r="L28" s="68">
        <v>37.221496297849356</v>
      </c>
      <c r="M28" s="69">
        <v>156.47999999999999</v>
      </c>
      <c r="N28" s="70">
        <v>198.02</v>
      </c>
      <c r="O28" s="70">
        <v>258.61</v>
      </c>
      <c r="P28" s="71"/>
      <c r="Q28" s="72"/>
      <c r="R28" s="74"/>
      <c r="T28">
        <f t="shared" si="0"/>
        <v>1.3662143495674799</v>
      </c>
    </row>
    <row r="29" spans="1:20" ht="15.75" x14ac:dyDescent="0.25">
      <c r="A29" s="62">
        <v>5</v>
      </c>
      <c r="B29" s="63">
        <v>5</v>
      </c>
      <c r="C29" s="64" t="s">
        <v>26</v>
      </c>
      <c r="D29" s="64" t="s">
        <v>52</v>
      </c>
      <c r="E29" s="64">
        <v>1418</v>
      </c>
      <c r="F29" s="64">
        <v>1560</v>
      </c>
      <c r="G29" s="64">
        <v>1690</v>
      </c>
      <c r="H29" s="65">
        <v>1000</v>
      </c>
      <c r="I29" s="66">
        <v>35.697334132282535</v>
      </c>
      <c r="J29" s="67">
        <v>36.449103833671899</v>
      </c>
      <c r="K29" s="67">
        <v>38.636003215194279</v>
      </c>
      <c r="L29" s="68">
        <v>36.927480393716237</v>
      </c>
      <c r="M29" s="69">
        <v>160.66</v>
      </c>
      <c r="N29" s="70">
        <v>202.47</v>
      </c>
      <c r="O29" s="70">
        <v>263.63</v>
      </c>
      <c r="P29" s="71"/>
      <c r="Q29" s="71"/>
      <c r="R29" s="73"/>
      <c r="T29">
        <f t="shared" si="0"/>
        <v>1.2464822754763982</v>
      </c>
    </row>
    <row r="30" spans="1:20" ht="15.75" x14ac:dyDescent="0.25">
      <c r="A30" s="62">
        <v>6</v>
      </c>
      <c r="B30" s="63">
        <v>6</v>
      </c>
      <c r="C30" s="64" t="s">
        <v>28</v>
      </c>
      <c r="D30" s="64" t="s">
        <v>52</v>
      </c>
      <c r="E30" s="64">
        <v>1448</v>
      </c>
      <c r="F30" s="64">
        <v>1633</v>
      </c>
      <c r="G30" s="64">
        <v>1823</v>
      </c>
      <c r="H30" s="65">
        <v>1000</v>
      </c>
      <c r="I30" s="66">
        <v>36.466206746678836</v>
      </c>
      <c r="J30" s="67">
        <v>38.333865185754931</v>
      </c>
      <c r="K30" s="67">
        <v>41.271961014836066</v>
      </c>
      <c r="L30" s="68">
        <v>38.690677649089942</v>
      </c>
      <c r="M30" s="69">
        <v>155.05000000000001</v>
      </c>
      <c r="N30" s="70">
        <v>196.47</v>
      </c>
      <c r="O30" s="70">
        <v>256.62</v>
      </c>
      <c r="P30" s="71"/>
      <c r="Q30" s="72"/>
      <c r="R30" s="74"/>
      <c r="T30">
        <f t="shared" si="0"/>
        <v>1.9780975493254893</v>
      </c>
    </row>
    <row r="31" spans="1:20" ht="15.75" x14ac:dyDescent="0.25">
      <c r="A31" s="62">
        <v>7</v>
      </c>
      <c r="B31" s="63">
        <v>7</v>
      </c>
      <c r="C31" s="64" t="s">
        <v>30</v>
      </c>
      <c r="D31" s="64" t="s">
        <v>52</v>
      </c>
      <c r="E31" s="64">
        <v>1436</v>
      </c>
      <c r="F31" s="64">
        <v>1586</v>
      </c>
      <c r="G31" s="64">
        <v>1717</v>
      </c>
      <c r="H31" s="65">
        <v>1000</v>
      </c>
      <c r="I31" s="66">
        <v>36.082991091791108</v>
      </c>
      <c r="J31" s="67">
        <v>37.143372478122785</v>
      </c>
      <c r="K31" s="67">
        <v>38.872165146721635</v>
      </c>
      <c r="L31" s="68">
        <v>37.366176238878516</v>
      </c>
      <c r="M31" s="69">
        <v>158.53</v>
      </c>
      <c r="N31" s="70">
        <v>200.21</v>
      </c>
      <c r="O31" s="70">
        <v>261.11</v>
      </c>
      <c r="P31" s="71"/>
      <c r="Q31" s="72"/>
      <c r="R31" s="74"/>
      <c r="T31">
        <f t="shared" si="0"/>
        <v>1.1495228326076781</v>
      </c>
    </row>
    <row r="32" spans="1:20" ht="16.5" thickBot="1" x14ac:dyDescent="0.3">
      <c r="A32" s="75">
        <v>8</v>
      </c>
      <c r="B32" s="76">
        <v>8</v>
      </c>
      <c r="C32" s="77" t="s">
        <v>32</v>
      </c>
      <c r="D32" s="77" t="s">
        <v>52</v>
      </c>
      <c r="E32" s="77">
        <v>1426</v>
      </c>
      <c r="F32" s="77">
        <v>1509</v>
      </c>
      <c r="G32" s="77">
        <v>1628</v>
      </c>
      <c r="H32" s="78">
        <v>1000</v>
      </c>
      <c r="I32" s="79">
        <v>35.838406794902362</v>
      </c>
      <c r="J32" s="80">
        <v>35.340068770168521</v>
      </c>
      <c r="K32" s="80">
        <v>36.155199492264295</v>
      </c>
      <c r="L32" s="81">
        <v>35.777891685778393</v>
      </c>
      <c r="M32" s="82">
        <v>156.94999999999999</v>
      </c>
      <c r="N32" s="83">
        <v>199.43</v>
      </c>
      <c r="O32" s="83">
        <v>259.83</v>
      </c>
      <c r="P32" s="84"/>
      <c r="Q32" s="84"/>
      <c r="R32" s="85"/>
      <c r="T32">
        <f t="shared" si="0"/>
        <v>0.33551560554894078</v>
      </c>
    </row>
    <row r="33" spans="1:20" ht="15.75" x14ac:dyDescent="0.25">
      <c r="A33" s="50">
        <v>9</v>
      </c>
      <c r="B33" s="51">
        <v>9</v>
      </c>
      <c r="C33" s="52" t="s">
        <v>18</v>
      </c>
      <c r="D33" s="52" t="s">
        <v>53</v>
      </c>
      <c r="E33" s="52">
        <v>1497</v>
      </c>
      <c r="F33" s="52">
        <v>1555</v>
      </c>
      <c r="G33" s="52">
        <v>1735</v>
      </c>
      <c r="H33" s="53">
        <v>1000</v>
      </c>
      <c r="I33" s="54">
        <v>37.770880944445182</v>
      </c>
      <c r="J33" s="55">
        <v>35.995869784932907</v>
      </c>
      <c r="K33" s="55">
        <v>40.4580679822067</v>
      </c>
      <c r="L33" s="56">
        <v>38.074939570528265</v>
      </c>
      <c r="M33" s="57">
        <v>152.34</v>
      </c>
      <c r="N33" s="58">
        <v>194.65</v>
      </c>
      <c r="O33" s="58">
        <v>254.89</v>
      </c>
      <c r="P33" s="60"/>
      <c r="Q33" s="60"/>
      <c r="R33" s="86"/>
      <c r="T33">
        <f t="shared" si="0"/>
        <v>1.8343285645361758</v>
      </c>
    </row>
    <row r="34" spans="1:20" ht="15.75" x14ac:dyDescent="0.25">
      <c r="A34" s="62">
        <v>10</v>
      </c>
      <c r="B34" s="63">
        <v>10</v>
      </c>
      <c r="C34" s="64" t="s">
        <v>20</v>
      </c>
      <c r="D34" s="64" t="s">
        <v>53</v>
      </c>
      <c r="E34" s="64">
        <v>1599</v>
      </c>
      <c r="F34" s="64">
        <v>1650</v>
      </c>
      <c r="G34" s="64">
        <v>1799</v>
      </c>
      <c r="H34" s="65">
        <v>1000</v>
      </c>
      <c r="I34" s="66">
        <v>40.276502617503652</v>
      </c>
      <c r="J34" s="67">
        <v>38.642222313305538</v>
      </c>
      <c r="K34" s="67">
        <v>41.950469337169935</v>
      </c>
      <c r="L34" s="68">
        <v>40.289731422659706</v>
      </c>
      <c r="M34" s="69">
        <v>157.61000000000001</v>
      </c>
      <c r="N34" s="70">
        <v>200.22</v>
      </c>
      <c r="O34" s="70">
        <v>260.69</v>
      </c>
      <c r="P34" s="71"/>
      <c r="Q34" s="71"/>
      <c r="R34" s="74"/>
      <c r="T34">
        <f t="shared" si="0"/>
        <v>1.3506185851160453</v>
      </c>
    </row>
    <row r="35" spans="1:20" ht="15.75" x14ac:dyDescent="0.25">
      <c r="A35" s="62">
        <v>11</v>
      </c>
      <c r="B35" s="63">
        <v>11</v>
      </c>
      <c r="C35" s="64" t="s">
        <v>22</v>
      </c>
      <c r="D35" s="64" t="s">
        <v>53</v>
      </c>
      <c r="E35" s="64">
        <v>1406</v>
      </c>
      <c r="F35" s="64">
        <v>1507</v>
      </c>
      <c r="G35" s="64">
        <v>1757</v>
      </c>
      <c r="H35" s="65">
        <v>1000</v>
      </c>
      <c r="I35" s="66">
        <v>35.441639292704352</v>
      </c>
      <c r="J35" s="67">
        <v>35.293229712819056</v>
      </c>
      <c r="K35" s="67">
        <v>39.395270142283948</v>
      </c>
      <c r="L35" s="68">
        <v>36.710046382602449</v>
      </c>
      <c r="M35" s="69">
        <v>155.94999999999999</v>
      </c>
      <c r="N35" s="70">
        <v>197.72</v>
      </c>
      <c r="O35" s="70">
        <v>258.27</v>
      </c>
      <c r="P35" s="71"/>
      <c r="Q35" s="71"/>
      <c r="R35" s="73"/>
      <c r="T35">
        <f t="shared" si="0"/>
        <v>1.8997063510832326</v>
      </c>
    </row>
    <row r="36" spans="1:20" ht="15.75" x14ac:dyDescent="0.25">
      <c r="A36" s="62">
        <v>12</v>
      </c>
      <c r="B36" s="63">
        <v>12</v>
      </c>
      <c r="C36" s="64" t="s">
        <v>24</v>
      </c>
      <c r="D36" s="64" t="s">
        <v>53</v>
      </c>
      <c r="E36" s="64">
        <v>1458</v>
      </c>
      <c r="F36" s="64">
        <v>1632</v>
      </c>
      <c r="G36" s="64">
        <v>1706</v>
      </c>
      <c r="H36" s="65">
        <v>1000</v>
      </c>
      <c r="I36" s="66">
        <v>36.70431111767838</v>
      </c>
      <c r="J36" s="67">
        <v>38.220670797160388</v>
      </c>
      <c r="K36" s="67">
        <v>39.001787861018599</v>
      </c>
      <c r="L36" s="68">
        <v>37.975589925285789</v>
      </c>
      <c r="M36" s="69">
        <v>156.19999999999999</v>
      </c>
      <c r="N36" s="70">
        <v>198.23</v>
      </c>
      <c r="O36" s="70">
        <v>258.18</v>
      </c>
      <c r="P36" s="72"/>
      <c r="Q36" s="71"/>
      <c r="R36" s="73"/>
      <c r="T36">
        <f t="shared" si="0"/>
        <v>0.9538163072158794</v>
      </c>
    </row>
    <row r="37" spans="1:20" ht="15.75" x14ac:dyDescent="0.25">
      <c r="A37" s="62">
        <v>13</v>
      </c>
      <c r="B37" s="63">
        <v>13</v>
      </c>
      <c r="C37" s="64" t="s">
        <v>26</v>
      </c>
      <c r="D37" s="64" t="s">
        <v>53</v>
      </c>
      <c r="E37" s="64">
        <v>1506</v>
      </c>
      <c r="F37" s="64">
        <v>1619</v>
      </c>
      <c r="G37" s="64">
        <v>1731</v>
      </c>
      <c r="H37" s="65">
        <v>1000</v>
      </c>
      <c r="I37" s="66">
        <v>37.912683500153385</v>
      </c>
      <c r="J37" s="67">
        <v>37.82762763250949</v>
      </c>
      <c r="K37" s="67">
        <v>39.573326370119112</v>
      </c>
      <c r="L37" s="68">
        <v>38.437879167593991</v>
      </c>
      <c r="M37" s="69">
        <v>157.88</v>
      </c>
      <c r="N37" s="70">
        <v>199.51</v>
      </c>
      <c r="O37" s="70">
        <v>260.55</v>
      </c>
      <c r="P37" s="71"/>
      <c r="Q37" s="71"/>
      <c r="R37" s="73"/>
      <c r="T37">
        <f t="shared" si="0"/>
        <v>0.80363295413049052</v>
      </c>
    </row>
    <row r="38" spans="1:20" ht="15.75" x14ac:dyDescent="0.25">
      <c r="A38" s="62">
        <v>14</v>
      </c>
      <c r="B38" s="63">
        <v>14</v>
      </c>
      <c r="C38" s="64" t="s">
        <v>28</v>
      </c>
      <c r="D38" s="64" t="s">
        <v>53</v>
      </c>
      <c r="E38" s="64">
        <v>1433</v>
      </c>
      <c r="F38" s="64">
        <v>1579</v>
      </c>
      <c r="G38" s="64">
        <v>1797</v>
      </c>
      <c r="H38" s="65">
        <v>1000</v>
      </c>
      <c r="I38" s="66">
        <v>36.088449080104127</v>
      </c>
      <c r="J38" s="67">
        <v>37.066241964670567</v>
      </c>
      <c r="K38" s="67">
        <v>40.683331839638186</v>
      </c>
      <c r="L38" s="68">
        <v>37.946007628137629</v>
      </c>
      <c r="M38" s="69">
        <v>160.71</v>
      </c>
      <c r="N38" s="70">
        <v>203.31</v>
      </c>
      <c r="O38" s="70">
        <v>264.37</v>
      </c>
      <c r="P38" s="71"/>
      <c r="Q38" s="71"/>
      <c r="R38" s="73"/>
      <c r="T38">
        <f t="shared" si="0"/>
        <v>1.976314349224765</v>
      </c>
    </row>
    <row r="39" spans="1:20" ht="15.75" x14ac:dyDescent="0.25">
      <c r="A39" s="62">
        <v>15</v>
      </c>
      <c r="B39" s="63">
        <v>15</v>
      </c>
      <c r="C39" s="64" t="s">
        <v>30</v>
      </c>
      <c r="D39" s="64" t="s">
        <v>53</v>
      </c>
      <c r="E39" s="64">
        <v>1480</v>
      </c>
      <c r="F39" s="64">
        <v>1599</v>
      </c>
      <c r="G39" s="64">
        <v>1772</v>
      </c>
      <c r="H39" s="65">
        <v>1000</v>
      </c>
      <c r="I39" s="66">
        <v>37.188598061177466</v>
      </c>
      <c r="J39" s="67">
        <v>37.447826350894275</v>
      </c>
      <c r="K39" s="67">
        <v>40.117342248101764</v>
      </c>
      <c r="L39" s="68">
        <v>38.251255553391168</v>
      </c>
      <c r="M39" s="69">
        <v>155.88999999999999</v>
      </c>
      <c r="N39" s="70">
        <v>197.85</v>
      </c>
      <c r="O39" s="70">
        <v>259.29000000000002</v>
      </c>
      <c r="P39" s="71"/>
      <c r="Q39" s="71"/>
      <c r="R39" s="73"/>
      <c r="T39">
        <f t="shared" si="0"/>
        <v>1.3237596686909885</v>
      </c>
    </row>
    <row r="40" spans="1:20" ht="16.5" thickBot="1" x14ac:dyDescent="0.3">
      <c r="A40" s="75">
        <v>16</v>
      </c>
      <c r="B40" s="76">
        <v>16</v>
      </c>
      <c r="C40" s="77" t="s">
        <v>32</v>
      </c>
      <c r="D40" s="77" t="s">
        <v>53</v>
      </c>
      <c r="E40" s="77">
        <v>1457</v>
      </c>
      <c r="F40" s="77">
        <v>1540</v>
      </c>
      <c r="G40" s="77">
        <v>1616</v>
      </c>
      <c r="H40" s="78">
        <v>1000</v>
      </c>
      <c r="I40" s="79">
        <v>36.617502594791546</v>
      </c>
      <c r="J40" s="80">
        <v>36.066074159085169</v>
      </c>
      <c r="K40" s="80">
        <v>35.88869925030658</v>
      </c>
      <c r="L40" s="81">
        <v>36.1907586680611</v>
      </c>
      <c r="M40" s="82">
        <v>156.72999999999999</v>
      </c>
      <c r="N40" s="83">
        <v>198.46</v>
      </c>
      <c r="O40" s="70">
        <v>259.18</v>
      </c>
      <c r="P40" s="84"/>
      <c r="Q40" s="87"/>
      <c r="R40" s="85"/>
      <c r="T40">
        <f t="shared" si="0"/>
        <v>0.31032053194188802</v>
      </c>
    </row>
    <row r="41" spans="1:20" ht="15.75" x14ac:dyDescent="0.25">
      <c r="A41" s="50">
        <v>17</v>
      </c>
      <c r="B41" s="51">
        <v>17</v>
      </c>
      <c r="C41" s="52" t="s">
        <v>18</v>
      </c>
      <c r="D41" s="52" t="s">
        <v>54</v>
      </c>
      <c r="E41" s="52">
        <v>1282</v>
      </c>
      <c r="F41" s="52">
        <v>1411</v>
      </c>
      <c r="G41" s="52">
        <v>1652</v>
      </c>
      <c r="H41" s="53">
        <v>1000</v>
      </c>
      <c r="I41" s="88">
        <v>32.34620532450149</v>
      </c>
      <c r="J41" s="89">
        <v>32.662490203562925</v>
      </c>
      <c r="K41" s="89">
        <v>38.52260997498874</v>
      </c>
      <c r="L41" s="90">
        <v>34.510435167684385</v>
      </c>
      <c r="M41" s="57">
        <v>319.04000000000002</v>
      </c>
      <c r="N41" s="58">
        <v>375.96</v>
      </c>
      <c r="O41" s="58">
        <v>459.37</v>
      </c>
      <c r="P41" s="60"/>
      <c r="Q41" s="59"/>
      <c r="R41" s="61"/>
      <c r="T41">
        <f t="shared" si="0"/>
        <v>2.8399728924124763</v>
      </c>
    </row>
    <row r="42" spans="1:20" ht="16.5" thickBot="1" x14ac:dyDescent="0.3">
      <c r="A42" s="91">
        <v>18</v>
      </c>
      <c r="B42" s="92">
        <v>18</v>
      </c>
      <c r="C42" s="93" t="s">
        <v>20</v>
      </c>
      <c r="D42" s="93" t="s">
        <v>54</v>
      </c>
      <c r="E42" s="93">
        <v>1301</v>
      </c>
      <c r="F42" s="93">
        <v>1446</v>
      </c>
      <c r="G42" s="93">
        <v>1603</v>
      </c>
      <c r="H42" s="94">
        <v>1000</v>
      </c>
      <c r="I42" s="95">
        <v>32.770312636255319</v>
      </c>
      <c r="J42" s="96">
        <v>33.864638463660491</v>
      </c>
      <c r="K42" s="96">
        <v>37.379990187595006</v>
      </c>
      <c r="L42" s="97">
        <v>34.671647095836938</v>
      </c>
      <c r="M42" s="98">
        <v>317.02999999999997</v>
      </c>
      <c r="N42" s="99">
        <v>374.54</v>
      </c>
      <c r="O42" s="99">
        <v>456.64</v>
      </c>
      <c r="P42" s="100"/>
      <c r="Q42" s="101"/>
      <c r="R42" s="102"/>
      <c r="T42">
        <f t="shared" si="0"/>
        <v>1.9665077304936176</v>
      </c>
    </row>
    <row r="43" spans="1:20" ht="15.75" x14ac:dyDescent="0.25">
      <c r="A43" s="50">
        <v>19</v>
      </c>
      <c r="B43" s="51">
        <v>19</v>
      </c>
      <c r="C43" s="52" t="s">
        <v>22</v>
      </c>
      <c r="D43" s="52" t="s">
        <v>55</v>
      </c>
      <c r="E43" s="52">
        <v>1262</v>
      </c>
      <c r="F43" s="52">
        <v>1393</v>
      </c>
      <c r="G43" s="52">
        <v>1650</v>
      </c>
      <c r="H43" s="53">
        <v>1000</v>
      </c>
      <c r="I43" s="54">
        <v>31.811770119056114</v>
      </c>
      <c r="J43" s="55">
        <v>32.623403443899768</v>
      </c>
      <c r="K43" s="55">
        <v>36.996127339082825</v>
      </c>
      <c r="L43" s="56">
        <v>33.810433634012902</v>
      </c>
      <c r="M43" s="57">
        <v>306.92</v>
      </c>
      <c r="N43" s="58">
        <v>362.8</v>
      </c>
      <c r="O43" s="58">
        <v>443.79</v>
      </c>
      <c r="P43" s="60"/>
      <c r="Q43" s="59"/>
      <c r="R43" s="61"/>
      <c r="T43">
        <f t="shared" si="0"/>
        <v>2.2768648694188816</v>
      </c>
    </row>
    <row r="44" spans="1:20" ht="16.5" thickBot="1" x14ac:dyDescent="0.3">
      <c r="A44" s="75">
        <v>20</v>
      </c>
      <c r="B44" s="76">
        <v>20</v>
      </c>
      <c r="C44" s="77" t="s">
        <v>24</v>
      </c>
      <c r="D44" s="77" t="s">
        <v>55</v>
      </c>
      <c r="E44" s="77">
        <v>1227</v>
      </c>
      <c r="F44" s="77">
        <v>1412</v>
      </c>
      <c r="G44" s="77">
        <v>1409</v>
      </c>
      <c r="H44" s="78">
        <v>1000</v>
      </c>
      <c r="I44" s="79">
        <v>30.889019027017405</v>
      </c>
      <c r="J44" s="80">
        <v>33.068374488719648</v>
      </c>
      <c r="K44" s="80">
        <v>32.211910372904576</v>
      </c>
      <c r="L44" s="81">
        <v>32.056434629547205</v>
      </c>
      <c r="M44" s="82">
        <v>307.33999999999997</v>
      </c>
      <c r="N44" s="83">
        <v>362.79</v>
      </c>
      <c r="O44" s="83">
        <v>445.13</v>
      </c>
      <c r="P44" s="84"/>
      <c r="Q44" s="87"/>
      <c r="R44" s="85"/>
      <c r="T44">
        <f t="shared" si="0"/>
        <v>0.89648464838770636</v>
      </c>
    </row>
    <row r="45" spans="1:20" ht="15.75" x14ac:dyDescent="0.25">
      <c r="A45" s="103">
        <v>21</v>
      </c>
      <c r="B45" s="104" t="s">
        <v>56</v>
      </c>
      <c r="C45" s="105" t="s">
        <v>18</v>
      </c>
      <c r="D45" s="105" t="s">
        <v>57</v>
      </c>
      <c r="E45" s="105">
        <v>1612</v>
      </c>
      <c r="F45" s="105">
        <v>1773</v>
      </c>
      <c r="G45" s="105">
        <v>1879</v>
      </c>
      <c r="H45" s="106">
        <v>1000</v>
      </c>
      <c r="I45" s="88">
        <v>40.672451624880182</v>
      </c>
      <c r="J45" s="89">
        <v>41.042236095618037</v>
      </c>
      <c r="K45" s="89">
        <v>43.815971030873996</v>
      </c>
      <c r="L45" s="90">
        <v>41.843552917124072</v>
      </c>
      <c r="M45" s="107">
        <v>285.43</v>
      </c>
      <c r="N45" s="108">
        <v>345.46</v>
      </c>
      <c r="O45" s="108">
        <v>433.63</v>
      </c>
      <c r="P45" s="109"/>
      <c r="Q45" s="109"/>
      <c r="R45" s="110"/>
      <c r="T45">
        <f t="shared" si="0"/>
        <v>1.4028566213946756</v>
      </c>
    </row>
    <row r="46" spans="1:20" ht="15.75" x14ac:dyDescent="0.25">
      <c r="A46" s="62">
        <v>22</v>
      </c>
      <c r="B46" s="63" t="s">
        <v>58</v>
      </c>
      <c r="C46" s="64" t="s">
        <v>18</v>
      </c>
      <c r="D46" s="64" t="s">
        <v>57</v>
      </c>
      <c r="E46" s="64">
        <v>1281</v>
      </c>
      <c r="F46" s="64">
        <v>1419</v>
      </c>
      <c r="G46" s="64">
        <v>1609</v>
      </c>
      <c r="H46" s="65">
        <v>1000</v>
      </c>
      <c r="I46" s="66">
        <v>32.320974275106394</v>
      </c>
      <c r="J46" s="67">
        <v>32.84767795808348</v>
      </c>
      <c r="K46" s="67">
        <v>37.51990281462281</v>
      </c>
      <c r="L46" s="68">
        <v>34.229518349270897</v>
      </c>
      <c r="M46" s="69">
        <v>286.97000000000003</v>
      </c>
      <c r="N46" s="70">
        <v>346.99</v>
      </c>
      <c r="O46" s="70">
        <v>435.03</v>
      </c>
      <c r="P46" s="71"/>
      <c r="Q46" s="71"/>
      <c r="R46" s="73"/>
      <c r="T46">
        <f t="shared" si="0"/>
        <v>2.3365682299456916</v>
      </c>
    </row>
    <row r="47" spans="1:20" ht="15.75" x14ac:dyDescent="0.25">
      <c r="A47" s="62">
        <v>23</v>
      </c>
      <c r="B47" s="63" t="s">
        <v>59</v>
      </c>
      <c r="C47" s="64" t="s">
        <v>20</v>
      </c>
      <c r="D47" s="64" t="s">
        <v>57</v>
      </c>
      <c r="E47" s="64">
        <v>1440</v>
      </c>
      <c r="F47" s="64">
        <v>1541</v>
      </c>
      <c r="G47" s="64">
        <v>1669</v>
      </c>
      <c r="H47" s="65">
        <v>1000</v>
      </c>
      <c r="I47" s="66">
        <v>36.271522057038936</v>
      </c>
      <c r="J47" s="67">
        <v>36.089493687759898</v>
      </c>
      <c r="K47" s="67">
        <v>38.919029084900849</v>
      </c>
      <c r="L47" s="68">
        <v>37.093348276566559</v>
      </c>
      <c r="M47" s="107">
        <v>284</v>
      </c>
      <c r="N47" s="108">
        <v>344.16</v>
      </c>
      <c r="O47" s="108">
        <v>432.09</v>
      </c>
      <c r="P47" s="109"/>
      <c r="Q47" s="109"/>
      <c r="R47" s="110"/>
      <c r="T47">
        <f t="shared" si="0"/>
        <v>1.2930883940514148</v>
      </c>
    </row>
    <row r="48" spans="1:20" ht="15.75" x14ac:dyDescent="0.25">
      <c r="A48" s="62">
        <v>24</v>
      </c>
      <c r="B48" s="63" t="s">
        <v>60</v>
      </c>
      <c r="C48" s="64" t="s">
        <v>20</v>
      </c>
      <c r="D48" s="64" t="s">
        <v>57</v>
      </c>
      <c r="E48" s="64">
        <v>1464</v>
      </c>
      <c r="F48" s="64">
        <v>1604</v>
      </c>
      <c r="G48" s="64">
        <v>1788</v>
      </c>
      <c r="H48" s="65">
        <v>1000</v>
      </c>
      <c r="I48" s="66">
        <v>36.876047424656257</v>
      </c>
      <c r="J48" s="67">
        <v>37.564923994267936</v>
      </c>
      <c r="K48" s="67">
        <v>41.69396285428563</v>
      </c>
      <c r="L48" s="68">
        <v>38.711644757736607</v>
      </c>
      <c r="M48" s="69">
        <v>276.56</v>
      </c>
      <c r="N48" s="70">
        <v>335.82</v>
      </c>
      <c r="O48" s="70">
        <v>423.09</v>
      </c>
      <c r="P48" s="71"/>
      <c r="Q48" s="71"/>
      <c r="R48" s="73"/>
      <c r="T48">
        <f t="shared" si="0"/>
        <v>2.1274873526914053</v>
      </c>
    </row>
    <row r="49" spans="1:20" ht="15.75" x14ac:dyDescent="0.25">
      <c r="A49" s="62">
        <v>25</v>
      </c>
      <c r="B49" s="63" t="s">
        <v>61</v>
      </c>
      <c r="C49" s="64" t="s">
        <v>22</v>
      </c>
      <c r="D49" s="64" t="s">
        <v>57</v>
      </c>
      <c r="E49" s="64">
        <v>1426</v>
      </c>
      <c r="F49" s="64">
        <v>1560</v>
      </c>
      <c r="G49" s="64">
        <v>1823</v>
      </c>
      <c r="H49" s="65">
        <v>1000</v>
      </c>
      <c r="I49" s="66">
        <v>35.945787789044388</v>
      </c>
      <c r="J49" s="67">
        <v>36.534464732579785</v>
      </c>
      <c r="K49" s="67">
        <v>40.875115235847268</v>
      </c>
      <c r="L49" s="68">
        <v>37.785122585823814</v>
      </c>
      <c r="M49" s="69">
        <v>290.58999999999997</v>
      </c>
      <c r="N49" s="70">
        <v>351.25</v>
      </c>
      <c r="O49" s="70">
        <v>440.18</v>
      </c>
      <c r="P49" s="71"/>
      <c r="Q49" s="71"/>
      <c r="R49" s="73"/>
      <c r="T49">
        <f t="shared" si="0"/>
        <v>2.1981319446083867</v>
      </c>
    </row>
    <row r="50" spans="1:20" ht="15.75" x14ac:dyDescent="0.25">
      <c r="A50" s="62">
        <v>26</v>
      </c>
      <c r="B50" s="63" t="s">
        <v>62</v>
      </c>
      <c r="C50" s="64" t="s">
        <v>22</v>
      </c>
      <c r="D50" s="64" t="s">
        <v>57</v>
      </c>
      <c r="E50" s="64">
        <v>1383</v>
      </c>
      <c r="F50" s="64">
        <v>1497</v>
      </c>
      <c r="G50" s="64">
        <v>1759</v>
      </c>
      <c r="H50" s="65">
        <v>1000</v>
      </c>
      <c r="I50" s="66">
        <v>34.861868521913316</v>
      </c>
      <c r="J50" s="67">
        <v>35.059034426071754</v>
      </c>
      <c r="K50" s="67">
        <v>39.440113932997988</v>
      </c>
      <c r="L50" s="68">
        <v>36.453672293661022</v>
      </c>
      <c r="M50" s="69">
        <v>288.51</v>
      </c>
      <c r="N50" s="70">
        <v>348.77</v>
      </c>
      <c r="O50" s="70">
        <v>437.34</v>
      </c>
      <c r="P50" s="71"/>
      <c r="Q50" s="71"/>
      <c r="R50" s="73"/>
      <c r="T50">
        <f t="shared" si="0"/>
        <v>2.1132666415315278</v>
      </c>
    </row>
    <row r="51" spans="1:20" ht="15.75" x14ac:dyDescent="0.25">
      <c r="A51" s="62">
        <v>27</v>
      </c>
      <c r="B51" s="63" t="s">
        <v>63</v>
      </c>
      <c r="C51" s="64" t="s">
        <v>24</v>
      </c>
      <c r="D51" s="64" t="s">
        <v>57</v>
      </c>
      <c r="E51" s="64">
        <v>1667</v>
      </c>
      <c r="F51" s="64">
        <v>1699</v>
      </c>
      <c r="G51" s="64">
        <v>1815</v>
      </c>
      <c r="H51" s="65">
        <v>1000</v>
      </c>
      <c r="I51" s="66">
        <v>41.965765866371648</v>
      </c>
      <c r="J51" s="67">
        <v>39.789779218367343</v>
      </c>
      <c r="K51" s="67">
        <v>41.493695760696809</v>
      </c>
      <c r="L51" s="68">
        <v>41.083080281811938</v>
      </c>
      <c r="M51" s="69">
        <v>294.39</v>
      </c>
      <c r="N51" s="70">
        <v>355.54</v>
      </c>
      <c r="O51" s="70">
        <v>445.27</v>
      </c>
      <c r="P51" s="71"/>
      <c r="Q51" s="111"/>
      <c r="R51" s="112"/>
      <c r="T51">
        <f t="shared" si="0"/>
        <v>0.93458842160534117</v>
      </c>
    </row>
    <row r="52" spans="1:20" ht="15.75" x14ac:dyDescent="0.25">
      <c r="A52" s="62">
        <v>28</v>
      </c>
      <c r="B52" s="63" t="s">
        <v>64</v>
      </c>
      <c r="C52" s="64" t="s">
        <v>24</v>
      </c>
      <c r="D52" s="64" t="s">
        <v>57</v>
      </c>
      <c r="E52" s="64">
        <v>1184</v>
      </c>
      <c r="F52" s="64">
        <v>1266</v>
      </c>
      <c r="G52" s="64">
        <v>1370</v>
      </c>
      <c r="H52" s="65">
        <v>1000</v>
      </c>
      <c r="I52" s="66">
        <v>29.806518767716874</v>
      </c>
      <c r="J52" s="67">
        <v>29.649123302208981</v>
      </c>
      <c r="K52" s="67">
        <v>31.320310298707788</v>
      </c>
      <c r="L52" s="68">
        <v>30.25865078954455</v>
      </c>
      <c r="M52" s="69">
        <v>292.19</v>
      </c>
      <c r="N52" s="70">
        <v>353.35</v>
      </c>
      <c r="O52" s="70">
        <v>442.76</v>
      </c>
      <c r="P52" s="71"/>
      <c r="Q52" s="71"/>
      <c r="R52" s="73"/>
      <c r="T52">
        <f t="shared" si="0"/>
        <v>0.75345162118000264</v>
      </c>
    </row>
    <row r="53" spans="1:20" ht="15.75" x14ac:dyDescent="0.25">
      <c r="A53" s="62">
        <v>29</v>
      </c>
      <c r="B53" s="63" t="s">
        <v>65</v>
      </c>
      <c r="C53" s="64" t="s">
        <v>26</v>
      </c>
      <c r="D53" s="64" t="s">
        <v>57</v>
      </c>
      <c r="E53" s="64">
        <v>1529</v>
      </c>
      <c r="F53" s="64">
        <v>1682</v>
      </c>
      <c r="G53" s="64">
        <v>1843</v>
      </c>
      <c r="H53" s="65">
        <v>1000</v>
      </c>
      <c r="I53" s="66">
        <v>38.49169526675599</v>
      </c>
      <c r="J53" s="67">
        <v>39.299610671946233</v>
      </c>
      <c r="K53" s="67">
        <v>42.13381889088938</v>
      </c>
      <c r="L53" s="68">
        <v>39.975041609863865</v>
      </c>
      <c r="M53" s="69">
        <v>297.89</v>
      </c>
      <c r="N53" s="70">
        <v>358.96</v>
      </c>
      <c r="O53" s="70">
        <v>448.75</v>
      </c>
      <c r="P53" s="71"/>
      <c r="Q53" s="71"/>
      <c r="R53" s="112"/>
      <c r="T53">
        <f t="shared" si="0"/>
        <v>1.5617130204340481</v>
      </c>
    </row>
    <row r="54" spans="1:20" ht="15.75" x14ac:dyDescent="0.25">
      <c r="A54" s="62">
        <v>30</v>
      </c>
      <c r="B54" s="63" t="s">
        <v>66</v>
      </c>
      <c r="C54" s="64" t="s">
        <v>26</v>
      </c>
      <c r="D54" s="64" t="s">
        <v>57</v>
      </c>
      <c r="E54" s="64">
        <v>1443</v>
      </c>
      <c r="F54" s="64">
        <v>1675</v>
      </c>
      <c r="G54" s="64">
        <v>1741</v>
      </c>
      <c r="H54" s="65">
        <v>1000</v>
      </c>
      <c r="I54" s="66">
        <v>36.326694748154942</v>
      </c>
      <c r="J54" s="67">
        <v>39.136057000897715</v>
      </c>
      <c r="K54" s="67">
        <v>39.801941773759317</v>
      </c>
      <c r="L54" s="68">
        <v>38.421564507603989</v>
      </c>
      <c r="M54" s="69">
        <v>285.54000000000002</v>
      </c>
      <c r="N54" s="70">
        <v>345.94</v>
      </c>
      <c r="O54" s="70">
        <v>434</v>
      </c>
      <c r="P54" s="71"/>
      <c r="Q54" s="71"/>
      <c r="R54" s="73"/>
      <c r="T54">
        <f t="shared" si="0"/>
        <v>1.5060345534931185</v>
      </c>
    </row>
    <row r="55" spans="1:20" ht="15.75" x14ac:dyDescent="0.25">
      <c r="A55" s="62">
        <v>31</v>
      </c>
      <c r="B55" s="63" t="s">
        <v>67</v>
      </c>
      <c r="C55" s="64" t="s">
        <v>28</v>
      </c>
      <c r="D55" s="64" t="s">
        <v>57</v>
      </c>
      <c r="E55" s="64">
        <v>1474</v>
      </c>
      <c r="F55" s="64">
        <v>1698</v>
      </c>
      <c r="G55" s="64">
        <v>1909</v>
      </c>
      <c r="H55" s="65">
        <v>1000</v>
      </c>
      <c r="I55" s="66">
        <v>37.120986702075001</v>
      </c>
      <c r="J55" s="67">
        <v>39.859707951874995</v>
      </c>
      <c r="K55" s="67">
        <v>43.218965209721375</v>
      </c>
      <c r="L55" s="68">
        <v>40.066553287890457</v>
      </c>
      <c r="M55" s="69">
        <v>320.79000000000002</v>
      </c>
      <c r="N55" s="70">
        <v>381.29</v>
      </c>
      <c r="O55" s="70">
        <v>470.27</v>
      </c>
      <c r="P55" s="71"/>
      <c r="Q55" s="71"/>
      <c r="R55" s="73"/>
      <c r="T55">
        <f t="shared" si="0"/>
        <v>2.4937821629942989</v>
      </c>
    </row>
    <row r="56" spans="1:20" ht="16.5" thickBot="1" x14ac:dyDescent="0.3">
      <c r="A56" s="75">
        <v>32</v>
      </c>
      <c r="B56" s="76" t="s">
        <v>68</v>
      </c>
      <c r="C56" s="77" t="s">
        <v>28</v>
      </c>
      <c r="D56" s="77" t="s">
        <v>57</v>
      </c>
      <c r="E56" s="77">
        <v>1268</v>
      </c>
      <c r="F56" s="77">
        <v>1383</v>
      </c>
      <c r="G56" s="77">
        <v>1572</v>
      </c>
      <c r="H56" s="78">
        <v>1000</v>
      </c>
      <c r="I56" s="79">
        <v>31.933114747782298</v>
      </c>
      <c r="J56" s="80">
        <v>32.465239162216207</v>
      </c>
      <c r="K56" s="80">
        <v>35.589425515810369</v>
      </c>
      <c r="L56" s="81">
        <v>33.329259808602956</v>
      </c>
      <c r="M56" s="82">
        <v>286.85000000000002</v>
      </c>
      <c r="N56" s="83">
        <v>347.22</v>
      </c>
      <c r="O56" s="83">
        <v>435.22</v>
      </c>
      <c r="P56" s="84"/>
      <c r="Q56" s="84"/>
      <c r="R56" s="85"/>
      <c r="T56">
        <f t="shared" si="0"/>
        <v>1.6128754583324034</v>
      </c>
    </row>
    <row r="57" spans="1:20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</row>
    <row r="58" spans="1:20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</row>
    <row r="59" spans="1:20" ht="15.75" x14ac:dyDescent="0.25">
      <c r="A59" s="1" t="s">
        <v>69</v>
      </c>
      <c r="B59" s="3"/>
      <c r="C59" s="113">
        <v>44183</v>
      </c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</row>
    <row r="60" spans="1:20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1"/>
  <sheetViews>
    <sheetView topLeftCell="A18" zoomScale="85" zoomScaleNormal="85" workbookViewId="0">
      <selection activeCell="T33" sqref="T33:T40"/>
    </sheetView>
  </sheetViews>
  <sheetFormatPr defaultRowHeight="15" x14ac:dyDescent="0.25"/>
  <cols>
    <col min="2" max="2" width="14.5703125" bestFit="1" customWidth="1"/>
    <col min="3" max="3" width="14.28515625" bestFit="1" customWidth="1"/>
    <col min="4" max="4" width="12.5703125" bestFit="1" customWidth="1"/>
    <col min="7" max="7" width="10.140625" bestFit="1" customWidth="1"/>
    <col min="21" max="21" width="9.5703125" bestFit="1" customWidth="1"/>
    <col min="22" max="22" width="10.28515625" bestFit="1" customWidth="1"/>
    <col min="24" max="24" width="8.7109375" bestFit="1" customWidth="1"/>
    <col min="25" max="25" width="9.5703125" bestFit="1" customWidth="1"/>
    <col min="26" max="26" width="10.28515625" bestFit="1" customWidth="1"/>
  </cols>
  <sheetData>
    <row r="1" spans="1:18" ht="15.75" x14ac:dyDescent="0.25">
      <c r="A1" s="2" t="s">
        <v>72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ht="15.75" x14ac:dyDescent="0.25">
      <c r="A2" s="2" t="s">
        <v>73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spans="1:18" ht="15.75" x14ac:dyDescent="0.25">
      <c r="A3" s="2" t="s">
        <v>74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ht="15.75" thickBo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</row>
    <row r="5" spans="1:18" x14ac:dyDescent="0.25">
      <c r="A5" s="4" t="s">
        <v>0</v>
      </c>
      <c r="B5" s="5" t="s">
        <v>1</v>
      </c>
      <c r="C5" s="6" t="s">
        <v>2</v>
      </c>
      <c r="D5" s="7">
        <v>7.4290000000000003</v>
      </c>
      <c r="E5" s="5" t="s">
        <v>3</v>
      </c>
      <c r="F5" s="5" t="s">
        <v>4</v>
      </c>
      <c r="G5" s="8">
        <v>41453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spans="1:18" x14ac:dyDescent="0.25">
      <c r="A6" s="9" t="s">
        <v>5</v>
      </c>
      <c r="B6" s="10" t="s">
        <v>6</v>
      </c>
      <c r="C6" s="11" t="s">
        <v>2</v>
      </c>
      <c r="D6" s="12">
        <v>100</v>
      </c>
      <c r="E6" s="10" t="s">
        <v>3</v>
      </c>
      <c r="F6" s="10" t="s">
        <v>4</v>
      </c>
      <c r="G6" s="13">
        <v>41453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8" ht="15.75" thickBot="1" x14ac:dyDescent="0.3">
      <c r="A7" s="14" t="s">
        <v>7</v>
      </c>
      <c r="B7" s="15" t="s">
        <v>8</v>
      </c>
      <c r="C7" s="16" t="s">
        <v>2</v>
      </c>
      <c r="D7" s="17">
        <v>434</v>
      </c>
      <c r="E7" s="15" t="s">
        <v>3</v>
      </c>
      <c r="F7" s="15" t="s">
        <v>4</v>
      </c>
      <c r="G7" s="18">
        <v>41453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</row>
    <row r="8" spans="1:18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</row>
    <row r="9" spans="1:18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</row>
    <row r="10" spans="1:18" ht="15.75" x14ac:dyDescent="0.25">
      <c r="A10" s="1" t="s">
        <v>9</v>
      </c>
      <c r="B10" s="3"/>
      <c r="C10" s="19">
        <v>44289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</row>
    <row r="11" spans="1:18" x14ac:dyDescent="0.25">
      <c r="A11" s="3"/>
      <c r="B11" s="3"/>
      <c r="C11" s="20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</row>
    <row r="12" spans="1:18" ht="15.75" thickBo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</row>
    <row r="13" spans="1:18" ht="51.75" thickBot="1" x14ac:dyDescent="0.3">
      <c r="A13" s="21" t="s">
        <v>10</v>
      </c>
      <c r="B13" s="22" t="s">
        <v>11</v>
      </c>
      <c r="C13" s="22" t="s">
        <v>12</v>
      </c>
      <c r="D13" s="22" t="s">
        <v>13</v>
      </c>
      <c r="E13" s="22" t="s">
        <v>14</v>
      </c>
      <c r="F13" s="22" t="s">
        <v>15</v>
      </c>
      <c r="G13" s="22" t="s">
        <v>16</v>
      </c>
      <c r="H13" s="23" t="s">
        <v>17</v>
      </c>
      <c r="I13" s="24"/>
      <c r="J13" s="24" t="s">
        <v>75</v>
      </c>
      <c r="K13" s="24" t="s">
        <v>76</v>
      </c>
      <c r="L13" s="24" t="s">
        <v>77</v>
      </c>
      <c r="M13" s="24"/>
      <c r="N13" s="24"/>
      <c r="O13" s="24"/>
      <c r="P13" s="24"/>
      <c r="Q13" s="24"/>
      <c r="R13" s="24"/>
    </row>
    <row r="14" spans="1:18" x14ac:dyDescent="0.25">
      <c r="A14" s="25" t="s">
        <v>18</v>
      </c>
      <c r="B14" s="26" t="s">
        <v>19</v>
      </c>
      <c r="C14" s="27">
        <v>0.53349999999999997</v>
      </c>
      <c r="D14" s="27">
        <v>4.3200000000000002E-2</v>
      </c>
      <c r="E14" s="28">
        <v>0.01</v>
      </c>
      <c r="F14" s="29">
        <v>3.9633705895965252</v>
      </c>
      <c r="G14" s="30">
        <v>4.3199376676867178</v>
      </c>
      <c r="H14" s="31">
        <v>4.2863405827978598</v>
      </c>
      <c r="I14" s="3"/>
      <c r="J14" s="3">
        <f>(SQRT((0.0001/C14)^2))*D$5</f>
        <v>1.3925023430178072E-3</v>
      </c>
      <c r="K14" s="3">
        <f>(SQRT((0.0001/D14)^2))*D$6</f>
        <v>0.23148148148148145</v>
      </c>
      <c r="L14" s="3">
        <f>(SQRT((0.0001/E14)^2))*D$7</f>
        <v>4.34</v>
      </c>
      <c r="M14" s="3"/>
      <c r="N14" s="3"/>
      <c r="O14" s="3"/>
      <c r="P14" s="3"/>
      <c r="Q14" s="3"/>
      <c r="R14" s="3"/>
    </row>
    <row r="15" spans="1:18" x14ac:dyDescent="0.25">
      <c r="A15" s="32" t="s">
        <v>20</v>
      </c>
      <c r="B15" s="33" t="s">
        <v>21</v>
      </c>
      <c r="C15" s="34">
        <v>0.53439999999999999</v>
      </c>
      <c r="D15" s="34">
        <v>4.2700000000000002E-2</v>
      </c>
      <c r="E15" s="35">
        <v>0.01</v>
      </c>
      <c r="F15" s="36">
        <v>3.9700566880606991</v>
      </c>
      <c r="G15" s="37">
        <v>4.2699383891255289</v>
      </c>
      <c r="H15" s="38">
        <v>4.2863405827978598</v>
      </c>
      <c r="I15" s="3"/>
      <c r="J15" s="3">
        <f t="shared" ref="J15:J21" si="0">(SQRT((0.0001/C15)^2))*D$5</f>
        <v>1.3901571856287426E-3</v>
      </c>
      <c r="K15" s="3">
        <f t="shared" ref="K15:K21" si="1">(SQRT((0.0001/D15)^2))*D$6</f>
        <v>0.23419203747072601</v>
      </c>
      <c r="L15" s="3">
        <f t="shared" ref="L15:L21" si="2">(SQRT((0.0001/E15)^2))*D$7</f>
        <v>4.34</v>
      </c>
      <c r="M15" s="3"/>
      <c r="N15" s="3"/>
      <c r="O15" s="3"/>
      <c r="P15" s="3"/>
      <c r="Q15" s="3"/>
      <c r="R15" s="3"/>
    </row>
    <row r="16" spans="1:18" x14ac:dyDescent="0.25">
      <c r="A16" s="32" t="s">
        <v>22</v>
      </c>
      <c r="B16" s="39" t="s">
        <v>23</v>
      </c>
      <c r="C16" s="35">
        <v>0.53400000000000003</v>
      </c>
      <c r="D16" s="34">
        <v>4.2700000000000002E-2</v>
      </c>
      <c r="E16" s="35">
        <v>1.04E-2</v>
      </c>
      <c r="F16" s="36">
        <v>3.9670850887432891</v>
      </c>
      <c r="G16" s="37">
        <v>4.2699383891255289</v>
      </c>
      <c r="H16" s="38">
        <v>4.4577942061097735</v>
      </c>
      <c r="I16" s="3"/>
      <c r="J16" s="3">
        <f t="shared" si="0"/>
        <v>1.3911985018726593E-3</v>
      </c>
      <c r="K16" s="3">
        <f t="shared" si="1"/>
        <v>0.23419203747072601</v>
      </c>
      <c r="L16" s="3">
        <f t="shared" si="2"/>
        <v>4.1730769230769234</v>
      </c>
      <c r="M16" s="3"/>
      <c r="N16" s="3"/>
      <c r="O16" s="3"/>
      <c r="P16" s="3"/>
      <c r="Q16" s="3"/>
      <c r="R16" s="3"/>
    </row>
    <row r="17" spans="1:26" x14ac:dyDescent="0.25">
      <c r="A17" s="32" t="s">
        <v>24</v>
      </c>
      <c r="B17" s="33" t="s">
        <v>25</v>
      </c>
      <c r="C17" s="34">
        <v>0.53469999999999995</v>
      </c>
      <c r="D17" s="34">
        <v>4.2700000000000002E-2</v>
      </c>
      <c r="E17" s="35">
        <v>1.0200000000000001E-2</v>
      </c>
      <c r="F17" s="36">
        <v>3.9722853875487574</v>
      </c>
      <c r="G17" s="37">
        <v>4.2699383891255289</v>
      </c>
      <c r="H17" s="38">
        <v>4.3720673944538166</v>
      </c>
      <c r="I17" s="3"/>
      <c r="J17" s="3">
        <f t="shared" si="0"/>
        <v>1.3893772208715168E-3</v>
      </c>
      <c r="K17" s="3">
        <f t="shared" si="1"/>
        <v>0.23419203747072601</v>
      </c>
      <c r="L17" s="3">
        <f t="shared" si="2"/>
        <v>4.2549019607843137</v>
      </c>
      <c r="M17" s="3"/>
      <c r="N17" s="3"/>
      <c r="O17" s="3"/>
      <c r="P17" s="3"/>
      <c r="Q17" s="3"/>
      <c r="R17" s="3"/>
    </row>
    <row r="18" spans="1:26" x14ac:dyDescent="0.25">
      <c r="A18" s="32" t="s">
        <v>26</v>
      </c>
      <c r="B18" s="33" t="s">
        <v>27</v>
      </c>
      <c r="C18" s="34">
        <v>0.53469999999999995</v>
      </c>
      <c r="D18" s="34">
        <v>4.2799999999999998E-2</v>
      </c>
      <c r="E18" s="35">
        <v>1.0200000000000001E-2</v>
      </c>
      <c r="F18" s="36">
        <v>3.9722853875487574</v>
      </c>
      <c r="G18" s="37">
        <v>4.2799382448377656</v>
      </c>
      <c r="H18" s="38">
        <v>4.3720673944538166</v>
      </c>
      <c r="I18" s="3"/>
      <c r="J18" s="3">
        <f t="shared" si="0"/>
        <v>1.3893772208715168E-3</v>
      </c>
      <c r="K18" s="3">
        <f t="shared" si="1"/>
        <v>0.23364485981308414</v>
      </c>
      <c r="L18" s="3">
        <f t="shared" si="2"/>
        <v>4.2549019607843137</v>
      </c>
      <c r="M18" s="3"/>
      <c r="N18" s="3"/>
      <c r="O18" s="3"/>
      <c r="P18" s="3"/>
      <c r="Q18" s="3"/>
      <c r="R18" s="3"/>
    </row>
    <row r="19" spans="1:26" x14ac:dyDescent="0.25">
      <c r="A19" s="32" t="s">
        <v>28</v>
      </c>
      <c r="B19" s="33" t="s">
        <v>29</v>
      </c>
      <c r="C19" s="34">
        <v>0.53449999999999998</v>
      </c>
      <c r="D19" s="34">
        <v>4.2599999999999999E-2</v>
      </c>
      <c r="E19" s="35">
        <v>1.03E-2</v>
      </c>
      <c r="F19" s="36">
        <v>3.9707995878900522</v>
      </c>
      <c r="G19" s="37">
        <v>4.2599385334132904</v>
      </c>
      <c r="H19" s="38">
        <v>4.4149308002817955</v>
      </c>
      <c r="I19" s="3"/>
      <c r="J19" s="3">
        <f t="shared" si="0"/>
        <v>1.3898971000935456E-3</v>
      </c>
      <c r="K19" s="3">
        <f t="shared" si="1"/>
        <v>0.23474178403755869</v>
      </c>
      <c r="L19" s="3">
        <f t="shared" si="2"/>
        <v>4.2135922330097095</v>
      </c>
      <c r="M19" s="3"/>
      <c r="N19" s="3"/>
      <c r="O19" s="3"/>
      <c r="P19" s="3"/>
      <c r="Q19" s="3"/>
      <c r="R19" s="3"/>
    </row>
    <row r="20" spans="1:26" x14ac:dyDescent="0.25">
      <c r="A20" s="32" t="s">
        <v>30</v>
      </c>
      <c r="B20" s="33" t="s">
        <v>31</v>
      </c>
      <c r="C20" s="34">
        <v>0.53569999999999995</v>
      </c>
      <c r="D20" s="34">
        <v>4.2700000000000002E-2</v>
      </c>
      <c r="E20" s="35">
        <v>1.03E-2</v>
      </c>
      <c r="F20" s="36">
        <v>3.9797143858422839</v>
      </c>
      <c r="G20" s="37">
        <v>4.2699383891255289</v>
      </c>
      <c r="H20" s="38">
        <v>4.4149308002817955</v>
      </c>
      <c r="I20" s="3"/>
      <c r="J20" s="3">
        <f t="shared" si="0"/>
        <v>1.3867836475639354E-3</v>
      </c>
      <c r="K20" s="3">
        <f t="shared" si="1"/>
        <v>0.23419203747072601</v>
      </c>
      <c r="L20" s="3">
        <f t="shared" si="2"/>
        <v>4.2135922330097095</v>
      </c>
      <c r="M20" s="3"/>
      <c r="N20" s="3"/>
      <c r="O20" s="3"/>
      <c r="P20" s="3"/>
      <c r="Q20" s="3"/>
      <c r="R20" s="3"/>
    </row>
    <row r="21" spans="1:26" ht="15.75" thickBot="1" x14ac:dyDescent="0.3">
      <c r="A21" s="40" t="s">
        <v>32</v>
      </c>
      <c r="B21" s="41" t="s">
        <v>33</v>
      </c>
      <c r="C21" s="42">
        <v>0.53559999999999997</v>
      </c>
      <c r="D21" s="42">
        <v>4.2700000000000002E-2</v>
      </c>
      <c r="E21" s="43">
        <v>1.0500000000000001E-2</v>
      </c>
      <c r="F21" s="44">
        <v>3.9789714860129313</v>
      </c>
      <c r="G21" s="45">
        <v>4.2699383891255289</v>
      </c>
      <c r="H21" s="46">
        <v>4.5006576119377533</v>
      </c>
      <c r="I21" s="3"/>
      <c r="J21" s="3">
        <f t="shared" si="0"/>
        <v>1.3870425690814042E-3</v>
      </c>
      <c r="K21" s="3">
        <f t="shared" si="1"/>
        <v>0.23419203747072601</v>
      </c>
      <c r="L21" s="3">
        <f t="shared" si="2"/>
        <v>4.1333333333333329</v>
      </c>
      <c r="M21" s="3"/>
      <c r="N21" s="3"/>
      <c r="O21" s="3"/>
      <c r="P21" s="3"/>
      <c r="Q21" s="3"/>
      <c r="R21" s="3"/>
    </row>
    <row r="22" spans="1:26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</row>
    <row r="23" spans="1:26" ht="15.75" thickBot="1" x14ac:dyDescent="0.3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</row>
    <row r="24" spans="1:26" ht="51.75" thickBot="1" x14ac:dyDescent="0.3">
      <c r="A24" s="47" t="s">
        <v>34</v>
      </c>
      <c r="B24" s="48" t="s">
        <v>35</v>
      </c>
      <c r="C24" s="48" t="s">
        <v>36</v>
      </c>
      <c r="D24" s="48" t="s">
        <v>37</v>
      </c>
      <c r="E24" s="48" t="s">
        <v>38</v>
      </c>
      <c r="F24" s="48" t="s">
        <v>39</v>
      </c>
      <c r="G24" s="48" t="s">
        <v>40</v>
      </c>
      <c r="H24" s="48" t="s">
        <v>41</v>
      </c>
      <c r="I24" s="48" t="s">
        <v>42</v>
      </c>
      <c r="J24" s="48" t="s">
        <v>43</v>
      </c>
      <c r="K24" s="48" t="s">
        <v>44</v>
      </c>
      <c r="L24" s="49" t="s">
        <v>45</v>
      </c>
      <c r="M24" s="48" t="s">
        <v>46</v>
      </c>
      <c r="N24" s="48" t="s">
        <v>47</v>
      </c>
      <c r="O24" s="48" t="s">
        <v>48</v>
      </c>
      <c r="P24" s="48" t="s">
        <v>49</v>
      </c>
      <c r="Q24" s="48" t="s">
        <v>50</v>
      </c>
      <c r="R24" s="49" t="s">
        <v>51</v>
      </c>
      <c r="T24" s="24" t="s">
        <v>78</v>
      </c>
      <c r="U24" s="24"/>
      <c r="V24" s="24"/>
      <c r="W24" s="116"/>
      <c r="X24" s="24"/>
      <c r="Y24" s="24"/>
      <c r="Z24" s="24"/>
    </row>
    <row r="25" spans="1:26" ht="15.75" x14ac:dyDescent="0.25">
      <c r="A25" s="50">
        <v>1</v>
      </c>
      <c r="B25" s="51">
        <v>1</v>
      </c>
      <c r="C25" s="52" t="s">
        <v>18</v>
      </c>
      <c r="D25" s="52" t="s">
        <v>52</v>
      </c>
      <c r="E25" s="52"/>
      <c r="F25" s="52"/>
      <c r="G25" s="52"/>
      <c r="H25" s="53">
        <v>1000</v>
      </c>
      <c r="I25" s="54">
        <v>0</v>
      </c>
      <c r="J25" s="55">
        <v>0</v>
      </c>
      <c r="K25" s="55">
        <v>0</v>
      </c>
      <c r="L25" s="56">
        <v>0</v>
      </c>
      <c r="M25" s="57">
        <v>159</v>
      </c>
      <c r="N25" s="58">
        <v>201</v>
      </c>
      <c r="O25" s="58">
        <v>261</v>
      </c>
      <c r="P25" s="59"/>
      <c r="Q25" s="60"/>
      <c r="R25" s="61"/>
    </row>
    <row r="26" spans="1:26" ht="15.75" x14ac:dyDescent="0.25">
      <c r="A26" s="62">
        <v>2</v>
      </c>
      <c r="B26" s="63">
        <v>2</v>
      </c>
      <c r="C26" s="64" t="s">
        <v>20</v>
      </c>
      <c r="D26" s="64" t="s">
        <v>52</v>
      </c>
      <c r="E26" s="64"/>
      <c r="F26" s="64"/>
      <c r="G26" s="64"/>
      <c r="H26" s="65">
        <v>1000</v>
      </c>
      <c r="I26" s="66">
        <v>0</v>
      </c>
      <c r="J26" s="67">
        <v>0</v>
      </c>
      <c r="K26" s="67">
        <v>0</v>
      </c>
      <c r="L26" s="68">
        <v>0</v>
      </c>
      <c r="M26" s="69">
        <v>156</v>
      </c>
      <c r="N26" s="70">
        <v>197</v>
      </c>
      <c r="O26" s="70">
        <v>258</v>
      </c>
      <c r="P26" s="71"/>
      <c r="Q26" s="72"/>
      <c r="R26" s="73"/>
    </row>
    <row r="27" spans="1:26" ht="15.75" x14ac:dyDescent="0.25">
      <c r="A27" s="62">
        <v>3</v>
      </c>
      <c r="B27" s="63">
        <v>3</v>
      </c>
      <c r="C27" s="64" t="s">
        <v>22</v>
      </c>
      <c r="D27" s="64" t="s">
        <v>52</v>
      </c>
      <c r="E27" s="64"/>
      <c r="F27" s="64"/>
      <c r="G27" s="64"/>
      <c r="H27" s="65">
        <v>1000</v>
      </c>
      <c r="I27" s="66">
        <v>0</v>
      </c>
      <c r="J27" s="67">
        <v>0</v>
      </c>
      <c r="K27" s="67">
        <v>0</v>
      </c>
      <c r="L27" s="68">
        <v>0</v>
      </c>
      <c r="M27" s="69">
        <v>158</v>
      </c>
      <c r="N27" s="70">
        <v>199</v>
      </c>
      <c r="O27" s="70">
        <v>259</v>
      </c>
      <c r="P27" s="71"/>
      <c r="Q27" s="71"/>
      <c r="R27" s="73"/>
    </row>
    <row r="28" spans="1:26" ht="15.75" x14ac:dyDescent="0.25">
      <c r="A28" s="62">
        <v>4</v>
      </c>
      <c r="B28" s="63">
        <v>4</v>
      </c>
      <c r="C28" s="64" t="s">
        <v>24</v>
      </c>
      <c r="D28" s="64" t="s">
        <v>52</v>
      </c>
      <c r="E28" s="64"/>
      <c r="F28" s="64"/>
      <c r="G28" s="64"/>
      <c r="H28" s="65">
        <v>1000</v>
      </c>
      <c r="I28" s="66">
        <v>0</v>
      </c>
      <c r="J28" s="67">
        <v>0</v>
      </c>
      <c r="K28" s="67">
        <v>0</v>
      </c>
      <c r="L28" s="68">
        <v>0</v>
      </c>
      <c r="M28" s="69">
        <v>156</v>
      </c>
      <c r="N28" s="70">
        <v>198</v>
      </c>
      <c r="O28" s="70">
        <v>258</v>
      </c>
      <c r="P28" s="71"/>
      <c r="Q28" s="72"/>
      <c r="R28" s="74"/>
    </row>
    <row r="29" spans="1:26" ht="15.75" x14ac:dyDescent="0.25">
      <c r="A29" s="62">
        <v>5</v>
      </c>
      <c r="B29" s="63">
        <v>5</v>
      </c>
      <c r="C29" s="64" t="s">
        <v>26</v>
      </c>
      <c r="D29" s="64" t="s">
        <v>52</v>
      </c>
      <c r="E29" s="64"/>
      <c r="F29" s="64"/>
      <c r="G29" s="64"/>
      <c r="H29" s="65">
        <v>1000</v>
      </c>
      <c r="I29" s="66">
        <v>0</v>
      </c>
      <c r="J29" s="67">
        <v>0</v>
      </c>
      <c r="K29" s="67">
        <v>0</v>
      </c>
      <c r="L29" s="68">
        <v>0</v>
      </c>
      <c r="M29" s="69">
        <v>157</v>
      </c>
      <c r="N29" s="70">
        <v>199</v>
      </c>
      <c r="O29" s="70">
        <v>259</v>
      </c>
      <c r="P29" s="71"/>
      <c r="Q29" s="71"/>
      <c r="R29" s="73"/>
    </row>
    <row r="30" spans="1:26" ht="15.75" x14ac:dyDescent="0.25">
      <c r="A30" s="62">
        <v>6</v>
      </c>
      <c r="B30" s="63">
        <v>6</v>
      </c>
      <c r="C30" s="64" t="s">
        <v>28</v>
      </c>
      <c r="D30" s="64" t="s">
        <v>52</v>
      </c>
      <c r="E30" s="64"/>
      <c r="F30" s="64"/>
      <c r="G30" s="64"/>
      <c r="H30" s="65">
        <v>1000</v>
      </c>
      <c r="I30" s="66">
        <v>0</v>
      </c>
      <c r="J30" s="67">
        <v>0</v>
      </c>
      <c r="K30" s="67">
        <v>0</v>
      </c>
      <c r="L30" s="68">
        <v>0</v>
      </c>
      <c r="M30" s="69">
        <v>154</v>
      </c>
      <c r="N30" s="70">
        <v>196</v>
      </c>
      <c r="O30" s="70">
        <v>256</v>
      </c>
      <c r="P30" s="71"/>
      <c r="Q30" s="72"/>
      <c r="R30" s="74"/>
    </row>
    <row r="31" spans="1:26" ht="15.75" x14ac:dyDescent="0.25">
      <c r="A31" s="62">
        <v>7</v>
      </c>
      <c r="B31" s="63">
        <v>7</v>
      </c>
      <c r="C31" s="64" t="s">
        <v>30</v>
      </c>
      <c r="D31" s="64" t="s">
        <v>52</v>
      </c>
      <c r="E31" s="64"/>
      <c r="F31" s="64"/>
      <c r="G31" s="64"/>
      <c r="H31" s="65">
        <v>1000</v>
      </c>
      <c r="I31" s="66">
        <v>0</v>
      </c>
      <c r="J31" s="67">
        <v>0</v>
      </c>
      <c r="K31" s="67">
        <v>0</v>
      </c>
      <c r="L31" s="68">
        <v>0</v>
      </c>
      <c r="M31" s="69">
        <v>160</v>
      </c>
      <c r="N31" s="70">
        <v>202</v>
      </c>
      <c r="O31" s="70">
        <v>263</v>
      </c>
      <c r="P31" s="71"/>
      <c r="Q31" s="72"/>
      <c r="R31" s="74"/>
    </row>
    <row r="32" spans="1:26" ht="16.5" thickBot="1" x14ac:dyDescent="0.3">
      <c r="A32" s="75">
        <v>8</v>
      </c>
      <c r="B32" s="76">
        <v>8</v>
      </c>
      <c r="C32" s="77" t="s">
        <v>32</v>
      </c>
      <c r="D32" s="77" t="s">
        <v>52</v>
      </c>
      <c r="E32" s="77"/>
      <c r="F32" s="77"/>
      <c r="G32" s="77"/>
      <c r="H32" s="78">
        <v>1000</v>
      </c>
      <c r="I32" s="79">
        <v>0</v>
      </c>
      <c r="J32" s="80">
        <v>0</v>
      </c>
      <c r="K32" s="80">
        <v>0</v>
      </c>
      <c r="L32" s="81">
        <v>0</v>
      </c>
      <c r="M32" s="82">
        <v>158</v>
      </c>
      <c r="N32" s="83">
        <v>199</v>
      </c>
      <c r="O32" s="83">
        <v>260</v>
      </c>
      <c r="P32" s="84"/>
      <c r="Q32" s="84"/>
      <c r="R32" s="85"/>
    </row>
    <row r="33" spans="1:20" ht="15.75" x14ac:dyDescent="0.25">
      <c r="A33" s="50">
        <v>9</v>
      </c>
      <c r="B33" s="51">
        <v>9</v>
      </c>
      <c r="C33" s="52" t="s">
        <v>18</v>
      </c>
      <c r="D33" s="52" t="s">
        <v>53</v>
      </c>
      <c r="E33" s="52">
        <v>1434</v>
      </c>
      <c r="F33" s="52">
        <v>1543</v>
      </c>
      <c r="G33" s="52">
        <v>1746</v>
      </c>
      <c r="H33" s="53">
        <v>1000</v>
      </c>
      <c r="I33" s="54">
        <v>36.181325151983387</v>
      </c>
      <c r="J33" s="55">
        <v>35.718107961179463</v>
      </c>
      <c r="K33" s="55">
        <v>40.734047289828716</v>
      </c>
      <c r="L33" s="56">
        <v>37.544493467663848</v>
      </c>
      <c r="M33" s="57">
        <v>153</v>
      </c>
      <c r="N33" s="58">
        <v>195</v>
      </c>
      <c r="O33" s="58">
        <v>255</v>
      </c>
      <c r="P33" s="60"/>
      <c r="Q33" s="60"/>
      <c r="R33" s="86"/>
      <c r="T33">
        <f>_xlfn.STDEV.P(I33:K33)</f>
        <v>2.2632694242075151</v>
      </c>
    </row>
    <row r="34" spans="1:20" ht="15.75" x14ac:dyDescent="0.25">
      <c r="A34" s="62">
        <v>10</v>
      </c>
      <c r="B34" s="63">
        <v>10</v>
      </c>
      <c r="C34" s="64" t="s">
        <v>20</v>
      </c>
      <c r="D34" s="64" t="s">
        <v>53</v>
      </c>
      <c r="E34" s="64">
        <v>1610</v>
      </c>
      <c r="F34" s="64">
        <v>1607</v>
      </c>
      <c r="G34" s="64">
        <v>1823</v>
      </c>
      <c r="H34" s="65">
        <v>1000</v>
      </c>
      <c r="I34" s="66">
        <v>40.553577102357593</v>
      </c>
      <c r="J34" s="67">
        <v>37.635203451474361</v>
      </c>
      <c r="K34" s="67">
        <v>42.530451437203745</v>
      </c>
      <c r="L34" s="68">
        <v>40.239743997011892</v>
      </c>
      <c r="M34" s="69">
        <v>158</v>
      </c>
      <c r="N34" s="70">
        <v>200</v>
      </c>
      <c r="O34" s="70">
        <v>261</v>
      </c>
      <c r="P34" s="71"/>
      <c r="Q34" s="71"/>
      <c r="R34" s="74"/>
      <c r="T34">
        <f t="shared" ref="T34:T40" si="3">_xlfn.STDEV.P(I34:K34)</f>
        <v>2.0107596614140784</v>
      </c>
    </row>
    <row r="35" spans="1:20" ht="15.75" x14ac:dyDescent="0.25">
      <c r="A35" s="62">
        <v>11</v>
      </c>
      <c r="B35" s="63">
        <v>11</v>
      </c>
      <c r="C35" s="64" t="s">
        <v>22</v>
      </c>
      <c r="D35" s="64" t="s">
        <v>53</v>
      </c>
      <c r="E35" s="64">
        <v>1442</v>
      </c>
      <c r="F35" s="64">
        <v>1540</v>
      </c>
      <c r="G35" s="64">
        <v>1753</v>
      </c>
      <c r="H35" s="65">
        <v>1000</v>
      </c>
      <c r="I35" s="66">
        <v>36.349106907026368</v>
      </c>
      <c r="J35" s="67">
        <v>36.06609416009367</v>
      </c>
      <c r="K35" s="67">
        <v>39.324381497857601</v>
      </c>
      <c r="L35" s="68">
        <v>37.24652752165921</v>
      </c>
      <c r="M35" s="69">
        <v>156</v>
      </c>
      <c r="N35" s="70">
        <v>198</v>
      </c>
      <c r="O35" s="70">
        <v>259</v>
      </c>
      <c r="P35" s="71"/>
      <c r="Q35" s="71"/>
      <c r="R35" s="73"/>
      <c r="T35">
        <f t="shared" si="3"/>
        <v>1.4738005096878359</v>
      </c>
    </row>
    <row r="36" spans="1:20" ht="15.75" x14ac:dyDescent="0.25">
      <c r="A36" s="62">
        <v>12</v>
      </c>
      <c r="B36" s="63">
        <v>12</v>
      </c>
      <c r="C36" s="64" t="s">
        <v>24</v>
      </c>
      <c r="D36" s="64" t="s">
        <v>53</v>
      </c>
      <c r="E36" s="64">
        <v>1379</v>
      </c>
      <c r="F36" s="64">
        <v>1528</v>
      </c>
      <c r="G36" s="64">
        <v>1660</v>
      </c>
      <c r="H36" s="65">
        <v>1000</v>
      </c>
      <c r="I36" s="66">
        <v>34.71553187800945</v>
      </c>
      <c r="J36" s="67">
        <v>35.785059660144888</v>
      </c>
      <c r="K36" s="67">
        <v>37.968307673065418</v>
      </c>
      <c r="L36" s="68">
        <v>36.156299737073255</v>
      </c>
      <c r="M36" s="69">
        <v>156</v>
      </c>
      <c r="N36" s="70">
        <v>197</v>
      </c>
      <c r="O36" s="70">
        <v>258</v>
      </c>
      <c r="P36" s="72"/>
      <c r="Q36" s="71"/>
      <c r="R36" s="73"/>
      <c r="T36">
        <f t="shared" si="3"/>
        <v>1.3536375657868021</v>
      </c>
    </row>
    <row r="37" spans="1:20" ht="15.75" x14ac:dyDescent="0.25">
      <c r="A37" s="62">
        <v>13</v>
      </c>
      <c r="B37" s="63">
        <v>13</v>
      </c>
      <c r="C37" s="64" t="s">
        <v>26</v>
      </c>
      <c r="D37" s="64" t="s">
        <v>53</v>
      </c>
      <c r="E37" s="64">
        <v>1475</v>
      </c>
      <c r="F37" s="64">
        <v>1560</v>
      </c>
      <c r="G37" s="64">
        <v>1649</v>
      </c>
      <c r="H37" s="65">
        <v>1000</v>
      </c>
      <c r="I37" s="66">
        <v>37.132276664295823</v>
      </c>
      <c r="J37" s="67">
        <v>36.449124047095523</v>
      </c>
      <c r="K37" s="67">
        <v>37.716710453545112</v>
      </c>
      <c r="L37" s="68">
        <v>37.09937038831216</v>
      </c>
      <c r="M37" s="69">
        <v>159</v>
      </c>
      <c r="N37" s="70">
        <v>201</v>
      </c>
      <c r="O37" s="70">
        <v>261</v>
      </c>
      <c r="P37" s="71"/>
      <c r="Q37" s="71"/>
      <c r="R37" s="73"/>
      <c r="T37">
        <f t="shared" si="3"/>
        <v>0.51801283233994644</v>
      </c>
    </row>
    <row r="38" spans="1:20" ht="15.75" x14ac:dyDescent="0.25">
      <c r="A38" s="62">
        <v>14</v>
      </c>
      <c r="B38" s="63">
        <v>14</v>
      </c>
      <c r="C38" s="64" t="s">
        <v>28</v>
      </c>
      <c r="D38" s="64" t="s">
        <v>53</v>
      </c>
      <c r="E38" s="64">
        <v>1394</v>
      </c>
      <c r="F38" s="64">
        <v>1565</v>
      </c>
      <c r="G38" s="64">
        <v>1833</v>
      </c>
      <c r="H38" s="65">
        <v>1000</v>
      </c>
      <c r="I38" s="66">
        <v>35.106279456947462</v>
      </c>
      <c r="J38" s="67">
        <v>36.7376192807655</v>
      </c>
      <c r="K38" s="67">
        <v>41.518204540895717</v>
      </c>
      <c r="L38" s="68">
        <v>37.787367759536231</v>
      </c>
      <c r="M38" s="69">
        <v>161</v>
      </c>
      <c r="N38" s="70">
        <v>203</v>
      </c>
      <c r="O38" s="70">
        <v>265</v>
      </c>
      <c r="P38" s="71"/>
      <c r="Q38" s="71"/>
      <c r="R38" s="73"/>
      <c r="T38">
        <f t="shared" si="3"/>
        <v>2.7208668621173286</v>
      </c>
    </row>
    <row r="39" spans="1:20" ht="15.75" x14ac:dyDescent="0.25">
      <c r="A39" s="62">
        <v>15</v>
      </c>
      <c r="B39" s="63">
        <v>15</v>
      </c>
      <c r="C39" s="64" t="s">
        <v>30</v>
      </c>
      <c r="D39" s="64" t="s">
        <v>53</v>
      </c>
      <c r="E39" s="64">
        <v>1437</v>
      </c>
      <c r="F39" s="64">
        <v>1621</v>
      </c>
      <c r="G39" s="64">
        <v>1743</v>
      </c>
      <c r="H39" s="65">
        <v>1000</v>
      </c>
      <c r="I39" s="66">
        <v>36.108118841695905</v>
      </c>
      <c r="J39" s="67">
        <v>37.963077034747947</v>
      </c>
      <c r="K39" s="67">
        <v>39.479667493061235</v>
      </c>
      <c r="L39" s="68">
        <v>37.850287789835029</v>
      </c>
      <c r="M39" s="69">
        <v>158</v>
      </c>
      <c r="N39" s="70">
        <v>200</v>
      </c>
      <c r="O39" s="70">
        <v>261</v>
      </c>
      <c r="P39" s="71"/>
      <c r="Q39" s="71"/>
      <c r="R39" s="73"/>
      <c r="T39">
        <f t="shared" si="3"/>
        <v>1.3787376200609174</v>
      </c>
    </row>
    <row r="40" spans="1:20" ht="16.5" thickBot="1" x14ac:dyDescent="0.3">
      <c r="A40" s="75">
        <v>16</v>
      </c>
      <c r="B40" s="76">
        <v>16</v>
      </c>
      <c r="C40" s="77" t="s">
        <v>32</v>
      </c>
      <c r="D40" s="77" t="s">
        <v>53</v>
      </c>
      <c r="E40" s="77">
        <v>1418</v>
      </c>
      <c r="F40" s="77">
        <v>1574</v>
      </c>
      <c r="G40" s="77">
        <v>1566</v>
      </c>
      <c r="H40" s="78">
        <v>1000</v>
      </c>
      <c r="I40" s="79">
        <v>35.637350128911969</v>
      </c>
      <c r="J40" s="80">
        <v>36.862358576615215</v>
      </c>
      <c r="K40" s="80">
        <v>34.794915210752073</v>
      </c>
      <c r="L40" s="81">
        <v>35.76487463875975</v>
      </c>
      <c r="M40" s="82">
        <v>159</v>
      </c>
      <c r="N40" s="83">
        <v>201</v>
      </c>
      <c r="O40" s="70">
        <v>262</v>
      </c>
      <c r="P40" s="84"/>
      <c r="Q40" s="87"/>
      <c r="R40" s="85"/>
      <c r="T40">
        <f t="shared" si="3"/>
        <v>0.84883347138757315</v>
      </c>
    </row>
    <row r="41" spans="1:20" ht="15.75" x14ac:dyDescent="0.25">
      <c r="A41" s="50">
        <v>17</v>
      </c>
      <c r="B41" s="51">
        <v>17</v>
      </c>
      <c r="C41" s="52" t="s">
        <v>18</v>
      </c>
      <c r="D41" s="52" t="s">
        <v>54</v>
      </c>
      <c r="E41" s="52">
        <v>1312</v>
      </c>
      <c r="F41" s="52">
        <v>1449</v>
      </c>
      <c r="G41" s="52">
        <v>1604</v>
      </c>
      <c r="H41" s="53">
        <v>1000</v>
      </c>
      <c r="I41" s="88">
        <v>33.103137098606844</v>
      </c>
      <c r="J41" s="89">
        <v>33.542150638852263</v>
      </c>
      <c r="K41" s="89">
        <v>37.421198082981249</v>
      </c>
      <c r="L41" s="90">
        <v>34.688828606813452</v>
      </c>
      <c r="M41" s="57">
        <v>317</v>
      </c>
      <c r="N41" s="58">
        <v>373</v>
      </c>
      <c r="O41" s="58">
        <v>456</v>
      </c>
      <c r="P41" s="60"/>
      <c r="Q41" s="59"/>
      <c r="R41" s="61"/>
    </row>
    <row r="42" spans="1:20" ht="16.5" thickBot="1" x14ac:dyDescent="0.3">
      <c r="A42" s="91">
        <v>18</v>
      </c>
      <c r="B42" s="92">
        <v>18</v>
      </c>
      <c r="C42" s="93" t="s">
        <v>20</v>
      </c>
      <c r="D42" s="93" t="s">
        <v>54</v>
      </c>
      <c r="E42" s="93">
        <v>1337</v>
      </c>
      <c r="F42" s="93">
        <v>1553</v>
      </c>
      <c r="G42" s="93">
        <v>1668</v>
      </c>
      <c r="H42" s="94">
        <v>1000</v>
      </c>
      <c r="I42" s="95">
        <v>33.67710098500131</v>
      </c>
      <c r="J42" s="96">
        <v>36.370548201704842</v>
      </c>
      <c r="K42" s="96">
        <v>38.914313218461793</v>
      </c>
      <c r="L42" s="97">
        <v>36.320654135055982</v>
      </c>
      <c r="M42" s="98">
        <v>315</v>
      </c>
      <c r="N42" s="99">
        <v>371</v>
      </c>
      <c r="O42" s="99">
        <v>453</v>
      </c>
      <c r="P42" s="100"/>
      <c r="Q42" s="101"/>
      <c r="R42" s="102"/>
    </row>
    <row r="43" spans="1:20" ht="15.75" x14ac:dyDescent="0.25">
      <c r="A43" s="50">
        <v>19</v>
      </c>
      <c r="B43" s="51">
        <v>19</v>
      </c>
      <c r="C43" s="52" t="s">
        <v>22</v>
      </c>
      <c r="D43" s="52" t="s">
        <v>55</v>
      </c>
      <c r="E43" s="52">
        <v>1315</v>
      </c>
      <c r="F43" s="52">
        <v>1451</v>
      </c>
      <c r="G43" s="52">
        <v>1626</v>
      </c>
      <c r="H43" s="53">
        <v>1000</v>
      </c>
      <c r="I43" s="54">
        <v>33.147763927003929</v>
      </c>
      <c r="J43" s="55">
        <v>33.9817549521402</v>
      </c>
      <c r="K43" s="55">
        <v>36.475438856541047</v>
      </c>
      <c r="L43" s="56">
        <v>34.534985911895056</v>
      </c>
      <c r="M43" s="57">
        <v>308</v>
      </c>
      <c r="N43" s="58">
        <v>363</v>
      </c>
      <c r="O43" s="58">
        <v>444</v>
      </c>
      <c r="P43" s="60"/>
      <c r="Q43" s="59"/>
      <c r="R43" s="61"/>
    </row>
    <row r="44" spans="1:20" ht="16.5" thickBot="1" x14ac:dyDescent="0.3">
      <c r="A44" s="75">
        <v>20</v>
      </c>
      <c r="B44" s="76">
        <v>20</v>
      </c>
      <c r="C44" s="77" t="s">
        <v>24</v>
      </c>
      <c r="D44" s="77" t="s">
        <v>55</v>
      </c>
      <c r="E44" s="77">
        <v>1294</v>
      </c>
      <c r="F44" s="77">
        <v>1422</v>
      </c>
      <c r="G44" s="77">
        <v>1525</v>
      </c>
      <c r="H44" s="78">
        <v>1000</v>
      </c>
      <c r="I44" s="79">
        <v>32.575705765151724</v>
      </c>
      <c r="J44" s="80">
        <v>33.302588243930643</v>
      </c>
      <c r="K44" s="80">
        <v>34.880523615316122</v>
      </c>
      <c r="L44" s="81">
        <v>33.586272541466165</v>
      </c>
      <c r="M44" s="82">
        <v>310</v>
      </c>
      <c r="N44" s="83">
        <v>367</v>
      </c>
      <c r="O44" s="83">
        <v>448</v>
      </c>
      <c r="P44" s="84"/>
      <c r="Q44" s="87"/>
      <c r="R44" s="85"/>
    </row>
    <row r="45" spans="1:20" ht="15.75" x14ac:dyDescent="0.25">
      <c r="A45" s="103">
        <v>21</v>
      </c>
      <c r="B45" s="104" t="s">
        <v>56</v>
      </c>
      <c r="C45" s="105" t="s">
        <v>18</v>
      </c>
      <c r="D45" s="105" t="s">
        <v>57</v>
      </c>
      <c r="E45" s="105"/>
      <c r="F45" s="105"/>
      <c r="G45" s="105"/>
      <c r="H45" s="106">
        <v>1000</v>
      </c>
      <c r="I45" s="88">
        <v>0</v>
      </c>
      <c r="J45" s="89">
        <v>0</v>
      </c>
      <c r="K45" s="89">
        <v>0</v>
      </c>
      <c r="L45" s="90">
        <v>0</v>
      </c>
      <c r="M45" s="107">
        <v>286</v>
      </c>
      <c r="N45" s="108">
        <v>346</v>
      </c>
      <c r="O45" s="108">
        <v>434</v>
      </c>
      <c r="P45" s="109"/>
      <c r="Q45" s="109"/>
      <c r="R45" s="110"/>
    </row>
    <row r="46" spans="1:20" ht="15.75" x14ac:dyDescent="0.25">
      <c r="A46" s="62">
        <v>22</v>
      </c>
      <c r="B46" s="63" t="s">
        <v>58</v>
      </c>
      <c r="C46" s="64" t="s">
        <v>18</v>
      </c>
      <c r="D46" s="64" t="s">
        <v>57</v>
      </c>
      <c r="E46" s="64"/>
      <c r="F46" s="64"/>
      <c r="G46" s="64"/>
      <c r="H46" s="65">
        <v>1000</v>
      </c>
      <c r="I46" s="66">
        <v>0</v>
      </c>
      <c r="J46" s="67">
        <v>0</v>
      </c>
      <c r="K46" s="67">
        <v>0</v>
      </c>
      <c r="L46" s="68">
        <v>0</v>
      </c>
      <c r="M46" s="69">
        <v>283</v>
      </c>
      <c r="N46" s="70">
        <v>343</v>
      </c>
      <c r="O46" s="70">
        <v>431</v>
      </c>
      <c r="P46" s="71"/>
      <c r="Q46" s="71"/>
      <c r="R46" s="73"/>
    </row>
    <row r="47" spans="1:20" ht="15.75" x14ac:dyDescent="0.25">
      <c r="A47" s="62">
        <v>23</v>
      </c>
      <c r="B47" s="63" t="s">
        <v>59</v>
      </c>
      <c r="C47" s="64" t="s">
        <v>20</v>
      </c>
      <c r="D47" s="64" t="s">
        <v>57</v>
      </c>
      <c r="E47" s="64"/>
      <c r="F47" s="64"/>
      <c r="G47" s="64"/>
      <c r="H47" s="65">
        <v>1000</v>
      </c>
      <c r="I47" s="66">
        <v>0</v>
      </c>
      <c r="J47" s="67">
        <v>0</v>
      </c>
      <c r="K47" s="67">
        <v>0</v>
      </c>
      <c r="L47" s="68">
        <v>0</v>
      </c>
      <c r="M47" s="107">
        <v>286</v>
      </c>
      <c r="N47" s="108">
        <v>346</v>
      </c>
      <c r="O47" s="108">
        <v>434</v>
      </c>
      <c r="P47" s="109"/>
      <c r="Q47" s="109"/>
      <c r="R47" s="110"/>
    </row>
    <row r="48" spans="1:20" ht="15.75" x14ac:dyDescent="0.25">
      <c r="A48" s="62">
        <v>24</v>
      </c>
      <c r="B48" s="63" t="s">
        <v>60</v>
      </c>
      <c r="C48" s="64" t="s">
        <v>20</v>
      </c>
      <c r="D48" s="64" t="s">
        <v>57</v>
      </c>
      <c r="E48" s="64"/>
      <c r="F48" s="64"/>
      <c r="G48" s="64"/>
      <c r="H48" s="65">
        <v>1000</v>
      </c>
      <c r="I48" s="66">
        <v>0</v>
      </c>
      <c r="J48" s="67">
        <v>0</v>
      </c>
      <c r="K48" s="67">
        <v>0</v>
      </c>
      <c r="L48" s="68">
        <v>0</v>
      </c>
      <c r="M48" s="69">
        <v>276</v>
      </c>
      <c r="N48" s="70">
        <v>335</v>
      </c>
      <c r="O48" s="70">
        <v>422</v>
      </c>
      <c r="P48" s="71"/>
      <c r="Q48" s="71"/>
      <c r="R48" s="73"/>
    </row>
    <row r="49" spans="1:18" ht="15.75" x14ac:dyDescent="0.25">
      <c r="A49" s="62">
        <v>25</v>
      </c>
      <c r="B49" s="63" t="s">
        <v>61</v>
      </c>
      <c r="C49" s="64" t="s">
        <v>22</v>
      </c>
      <c r="D49" s="64" t="s">
        <v>57</v>
      </c>
      <c r="E49" s="64"/>
      <c r="F49" s="64"/>
      <c r="G49" s="64"/>
      <c r="H49" s="65">
        <v>1000</v>
      </c>
      <c r="I49" s="66">
        <v>0</v>
      </c>
      <c r="J49" s="67">
        <v>0</v>
      </c>
      <c r="K49" s="67">
        <v>0</v>
      </c>
      <c r="L49" s="68">
        <v>0</v>
      </c>
      <c r="M49" s="69">
        <v>290</v>
      </c>
      <c r="N49" s="70">
        <v>350</v>
      </c>
      <c r="O49" s="70">
        <v>439</v>
      </c>
      <c r="P49" s="71"/>
      <c r="Q49" s="71"/>
      <c r="R49" s="73"/>
    </row>
    <row r="50" spans="1:18" ht="15.75" x14ac:dyDescent="0.25">
      <c r="A50" s="62">
        <v>26</v>
      </c>
      <c r="B50" s="63" t="s">
        <v>62</v>
      </c>
      <c r="C50" s="64" t="s">
        <v>22</v>
      </c>
      <c r="D50" s="64" t="s">
        <v>57</v>
      </c>
      <c r="E50" s="64"/>
      <c r="F50" s="64"/>
      <c r="G50" s="64"/>
      <c r="H50" s="65">
        <v>1000</v>
      </c>
      <c r="I50" s="66">
        <v>0</v>
      </c>
      <c r="J50" s="67">
        <v>0</v>
      </c>
      <c r="K50" s="67">
        <v>0</v>
      </c>
      <c r="L50" s="68">
        <v>0</v>
      </c>
      <c r="M50" s="69">
        <v>294</v>
      </c>
      <c r="N50" s="70">
        <v>355</v>
      </c>
      <c r="O50" s="70">
        <v>444</v>
      </c>
      <c r="P50" s="71"/>
      <c r="Q50" s="71"/>
      <c r="R50" s="73"/>
    </row>
    <row r="51" spans="1:18" ht="15.75" x14ac:dyDescent="0.25">
      <c r="A51" s="62">
        <v>27</v>
      </c>
      <c r="B51" s="63" t="s">
        <v>63</v>
      </c>
      <c r="C51" s="64" t="s">
        <v>24</v>
      </c>
      <c r="D51" s="64" t="s">
        <v>57</v>
      </c>
      <c r="E51" s="64"/>
      <c r="F51" s="64"/>
      <c r="G51" s="64"/>
      <c r="H51" s="65">
        <v>1000</v>
      </c>
      <c r="I51" s="66">
        <v>0</v>
      </c>
      <c r="J51" s="67">
        <v>0</v>
      </c>
      <c r="K51" s="67">
        <v>0</v>
      </c>
      <c r="L51" s="68">
        <v>0</v>
      </c>
      <c r="M51" s="69">
        <v>295</v>
      </c>
      <c r="N51" s="70">
        <v>357</v>
      </c>
      <c r="O51" s="70">
        <v>446</v>
      </c>
      <c r="P51" s="71"/>
      <c r="Q51" s="111"/>
      <c r="R51" s="112"/>
    </row>
    <row r="52" spans="1:18" ht="15.75" x14ac:dyDescent="0.25">
      <c r="A52" s="62">
        <v>28</v>
      </c>
      <c r="B52" s="63" t="s">
        <v>64</v>
      </c>
      <c r="C52" s="64" t="s">
        <v>24</v>
      </c>
      <c r="D52" s="64" t="s">
        <v>57</v>
      </c>
      <c r="E52" s="64"/>
      <c r="F52" s="64"/>
      <c r="G52" s="64"/>
      <c r="H52" s="65">
        <v>1000</v>
      </c>
      <c r="I52" s="66">
        <v>0</v>
      </c>
      <c r="J52" s="67">
        <v>0</v>
      </c>
      <c r="K52" s="67">
        <v>0</v>
      </c>
      <c r="L52" s="68">
        <v>0</v>
      </c>
      <c r="M52" s="69">
        <v>293</v>
      </c>
      <c r="N52" s="70">
        <v>354</v>
      </c>
      <c r="O52" s="70">
        <v>443</v>
      </c>
      <c r="P52" s="71"/>
      <c r="Q52" s="71"/>
      <c r="R52" s="73"/>
    </row>
    <row r="53" spans="1:18" ht="15.75" x14ac:dyDescent="0.25">
      <c r="A53" s="62">
        <v>29</v>
      </c>
      <c r="B53" s="63" t="s">
        <v>65</v>
      </c>
      <c r="C53" s="64" t="s">
        <v>26</v>
      </c>
      <c r="D53" s="64" t="s">
        <v>57</v>
      </c>
      <c r="E53" s="64"/>
      <c r="F53" s="64"/>
      <c r="G53" s="64"/>
      <c r="H53" s="65">
        <v>1000</v>
      </c>
      <c r="I53" s="66">
        <v>0</v>
      </c>
      <c r="J53" s="67">
        <v>0</v>
      </c>
      <c r="K53" s="67">
        <v>0</v>
      </c>
      <c r="L53" s="68">
        <v>0</v>
      </c>
      <c r="M53" s="69">
        <v>298</v>
      </c>
      <c r="N53" s="70">
        <v>360</v>
      </c>
      <c r="O53" s="70">
        <v>449</v>
      </c>
      <c r="P53" s="71"/>
      <c r="Q53" s="71"/>
      <c r="R53" s="112"/>
    </row>
    <row r="54" spans="1:18" ht="15.75" x14ac:dyDescent="0.25">
      <c r="A54" s="62">
        <v>30</v>
      </c>
      <c r="B54" s="63" t="s">
        <v>66</v>
      </c>
      <c r="C54" s="64" t="s">
        <v>26</v>
      </c>
      <c r="D54" s="64" t="s">
        <v>57</v>
      </c>
      <c r="E54" s="64"/>
      <c r="F54" s="64"/>
      <c r="G54" s="64"/>
      <c r="H54" s="65">
        <v>1000</v>
      </c>
      <c r="I54" s="66">
        <v>0</v>
      </c>
      <c r="J54" s="67">
        <v>0</v>
      </c>
      <c r="K54" s="67">
        <v>0</v>
      </c>
      <c r="L54" s="68">
        <v>0</v>
      </c>
      <c r="M54" s="69">
        <v>287</v>
      </c>
      <c r="N54" s="70">
        <v>347</v>
      </c>
      <c r="O54" s="70">
        <v>435</v>
      </c>
      <c r="P54" s="71"/>
      <c r="Q54" s="71"/>
      <c r="R54" s="73"/>
    </row>
    <row r="55" spans="1:18" ht="15.75" x14ac:dyDescent="0.25">
      <c r="A55" s="62">
        <v>31</v>
      </c>
      <c r="B55" s="63" t="s">
        <v>67</v>
      </c>
      <c r="C55" s="64" t="s">
        <v>28</v>
      </c>
      <c r="D55" s="64" t="s">
        <v>57</v>
      </c>
      <c r="E55" s="64"/>
      <c r="F55" s="64"/>
      <c r="G55" s="64"/>
      <c r="H55" s="65">
        <v>1000</v>
      </c>
      <c r="I55" s="66">
        <v>0</v>
      </c>
      <c r="J55" s="67">
        <v>0</v>
      </c>
      <c r="K55" s="67">
        <v>0</v>
      </c>
      <c r="L55" s="68">
        <v>0</v>
      </c>
      <c r="M55" s="69">
        <v>291</v>
      </c>
      <c r="N55" s="70">
        <v>351</v>
      </c>
      <c r="O55" s="70">
        <v>440</v>
      </c>
      <c r="P55" s="71"/>
      <c r="Q55" s="71"/>
      <c r="R55" s="73"/>
    </row>
    <row r="56" spans="1:18" ht="16.5" thickBot="1" x14ac:dyDescent="0.3">
      <c r="A56" s="75">
        <v>32</v>
      </c>
      <c r="B56" s="76" t="s">
        <v>68</v>
      </c>
      <c r="C56" s="77" t="s">
        <v>28</v>
      </c>
      <c r="D56" s="77" t="s">
        <v>57</v>
      </c>
      <c r="E56" s="77"/>
      <c r="F56" s="77"/>
      <c r="G56" s="77"/>
      <c r="H56" s="78">
        <v>1000</v>
      </c>
      <c r="I56" s="79">
        <v>0</v>
      </c>
      <c r="J56" s="80">
        <v>0</v>
      </c>
      <c r="K56" s="80">
        <v>0</v>
      </c>
      <c r="L56" s="81">
        <v>0</v>
      </c>
      <c r="M56" s="82">
        <v>287</v>
      </c>
      <c r="N56" s="83">
        <v>347</v>
      </c>
      <c r="O56" s="83">
        <v>436</v>
      </c>
      <c r="P56" s="84"/>
      <c r="Q56" s="84"/>
      <c r="R56" s="85"/>
    </row>
    <row r="57" spans="1:18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</row>
    <row r="58" spans="1:18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</row>
    <row r="59" spans="1:18" ht="15.75" x14ac:dyDescent="0.25">
      <c r="A59" s="1" t="s">
        <v>69</v>
      </c>
      <c r="B59" s="3"/>
      <c r="C59" s="113">
        <v>44298</v>
      </c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</row>
    <row r="60" spans="1:18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</row>
    <row r="61" spans="1:18" ht="15.75" x14ac:dyDescent="0.25">
      <c r="A61" s="1" t="s">
        <v>70</v>
      </c>
      <c r="B61" s="3"/>
      <c r="C61" s="114" t="s">
        <v>71</v>
      </c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workbookViewId="0">
      <selection activeCell="C5" sqref="C5"/>
    </sheetView>
  </sheetViews>
  <sheetFormatPr defaultRowHeight="15" x14ac:dyDescent="0.25"/>
  <cols>
    <col min="1" max="1" width="17.5703125" bestFit="1" customWidth="1"/>
    <col min="2" max="2" width="17.42578125" customWidth="1"/>
    <col min="3" max="3" width="16.140625" bestFit="1" customWidth="1"/>
  </cols>
  <sheetData>
    <row r="1" spans="1:4" ht="15.75" customHeight="1" x14ac:dyDescent="0.25">
      <c r="A1" s="117" t="str">
        <f>[1]Validation!D3</f>
        <v>GAU/SSH/044</v>
      </c>
      <c r="B1" s="118"/>
      <c r="C1" s="118"/>
      <c r="D1" s="119"/>
    </row>
    <row r="2" spans="1:4" ht="15.75" customHeight="1" x14ac:dyDescent="0.25">
      <c r="A2" s="133" t="str">
        <f>[1]Validation!D5</f>
        <v>Alpha spectrometry - efficiency check</v>
      </c>
      <c r="B2" s="133"/>
      <c r="C2" s="133"/>
      <c r="D2" s="119"/>
    </row>
    <row r="3" spans="1:4" ht="15.75" customHeight="1" x14ac:dyDescent="0.25">
      <c r="A3" s="117" t="str">
        <f>[1]Validation!D7</f>
        <v>Issue 1</v>
      </c>
      <c r="B3" s="118"/>
      <c r="C3" s="118"/>
      <c r="D3" s="119"/>
    </row>
    <row r="4" spans="1:4" ht="15.75" thickBot="1" x14ac:dyDescent="0.3">
      <c r="A4" s="118"/>
      <c r="B4" s="118"/>
      <c r="C4" s="118"/>
      <c r="D4" s="119"/>
    </row>
    <row r="5" spans="1:4" ht="31.5" x14ac:dyDescent="0.25">
      <c r="A5" s="130" t="str">
        <f>[1]Calculations!B24</f>
        <v>Det No</v>
      </c>
      <c r="B5" s="131" t="str">
        <f>[1]Calculations!L24</f>
        <v>Average efficiency [%]</v>
      </c>
      <c r="C5" s="134" t="s">
        <v>85</v>
      </c>
      <c r="D5" s="120"/>
    </row>
    <row r="6" spans="1:4" ht="15.75" x14ac:dyDescent="0.25">
      <c r="A6" s="123" t="s">
        <v>80</v>
      </c>
      <c r="B6" s="128"/>
      <c r="C6" s="124"/>
      <c r="D6" s="120"/>
    </row>
    <row r="7" spans="1:4" x14ac:dyDescent="0.25">
      <c r="A7" s="145">
        <f>[1]Calculations!B25</f>
        <v>1</v>
      </c>
      <c r="B7" s="140">
        <f>[1]Calculations!L25</f>
        <v>37.823261116655587</v>
      </c>
      <c r="C7" s="144">
        <v>2.752964756045384</v>
      </c>
      <c r="D7" s="122"/>
    </row>
    <row r="8" spans="1:4" x14ac:dyDescent="0.25">
      <c r="A8" s="145">
        <f>[1]Calculations!B26</f>
        <v>2</v>
      </c>
      <c r="B8" s="140">
        <f>[1]Calculations!L26</f>
        <v>39.476312422819639</v>
      </c>
      <c r="C8" s="144">
        <v>2.014591100444171</v>
      </c>
      <c r="D8" s="122"/>
    </row>
    <row r="9" spans="1:4" x14ac:dyDescent="0.25">
      <c r="A9" s="145">
        <f>[1]Calculations!B27</f>
        <v>3</v>
      </c>
      <c r="B9" s="140">
        <f>[1]Calculations!L27</f>
        <v>36.024610240636179</v>
      </c>
      <c r="C9" s="144">
        <v>1.5358250944566938</v>
      </c>
      <c r="D9" s="122"/>
    </row>
    <row r="10" spans="1:4" x14ac:dyDescent="0.25">
      <c r="A10" s="145">
        <f>[1]Calculations!B28</f>
        <v>4</v>
      </c>
      <c r="B10" s="140">
        <f>[1]Calculations!L28</f>
        <v>37.221496297849356</v>
      </c>
      <c r="C10" s="144">
        <v>1.3662143495674799</v>
      </c>
      <c r="D10" s="122"/>
    </row>
    <row r="11" spans="1:4" x14ac:dyDescent="0.25">
      <c r="A11" s="145">
        <f>[1]Calculations!B29</f>
        <v>5</v>
      </c>
      <c r="B11" s="140">
        <f>[1]Calculations!L29</f>
        <v>36.927480393716237</v>
      </c>
      <c r="C11" s="144">
        <v>1.2464822754763982</v>
      </c>
      <c r="D11" s="122"/>
    </row>
    <row r="12" spans="1:4" x14ac:dyDescent="0.25">
      <c r="A12" s="145">
        <f>[1]Calculations!B30</f>
        <v>6</v>
      </c>
      <c r="B12" s="140">
        <f>[1]Calculations!L30</f>
        <v>38.690677649089942</v>
      </c>
      <c r="C12" s="144">
        <v>1.9780975493254893</v>
      </c>
      <c r="D12" s="122"/>
    </row>
    <row r="13" spans="1:4" x14ac:dyDescent="0.25">
      <c r="A13" s="145">
        <f>[1]Calculations!B31</f>
        <v>7</v>
      </c>
      <c r="B13" s="140">
        <f>[1]Calculations!L31</f>
        <v>37.366176238878516</v>
      </c>
      <c r="C13" s="144">
        <v>1.1495228326076781</v>
      </c>
      <c r="D13" s="122"/>
    </row>
    <row r="14" spans="1:4" x14ac:dyDescent="0.25">
      <c r="A14" s="145">
        <f>[1]Calculations!B32</f>
        <v>8</v>
      </c>
      <c r="B14" s="140">
        <f>[1]Calculations!L32</f>
        <v>35.777891685778393</v>
      </c>
      <c r="C14" s="144">
        <v>0.33551560554894078</v>
      </c>
      <c r="D14" s="122"/>
    </row>
    <row r="15" spans="1:4" ht="15.75" x14ac:dyDescent="0.25">
      <c r="A15" s="136" t="s">
        <v>81</v>
      </c>
      <c r="B15" s="137"/>
      <c r="C15" s="138"/>
      <c r="D15" s="122"/>
    </row>
    <row r="16" spans="1:4" x14ac:dyDescent="0.25">
      <c r="A16" s="145">
        <f>[1]Calculations!B33</f>
        <v>9</v>
      </c>
      <c r="B16" s="140">
        <f>[1]Calculations!L33</f>
        <v>38.074939570528265</v>
      </c>
      <c r="C16" s="144">
        <v>1.8343285645361758</v>
      </c>
      <c r="D16" s="122"/>
    </row>
    <row r="17" spans="1:4" x14ac:dyDescent="0.25">
      <c r="A17" s="145">
        <f>[1]Calculations!B34</f>
        <v>10</v>
      </c>
      <c r="B17" s="140">
        <f>[1]Calculations!L34</f>
        <v>40.289731422659706</v>
      </c>
      <c r="C17" s="144">
        <v>1.3506185851160453</v>
      </c>
      <c r="D17" s="122"/>
    </row>
    <row r="18" spans="1:4" x14ac:dyDescent="0.25">
      <c r="A18" s="145">
        <f>[1]Calculations!B35</f>
        <v>11</v>
      </c>
      <c r="B18" s="140">
        <f>[1]Calculations!L35</f>
        <v>36.710046382602449</v>
      </c>
      <c r="C18" s="144">
        <v>1.8997063510832326</v>
      </c>
      <c r="D18" s="122"/>
    </row>
    <row r="19" spans="1:4" x14ac:dyDescent="0.25">
      <c r="A19" s="145">
        <f>[1]Calculations!B36</f>
        <v>12</v>
      </c>
      <c r="B19" s="140">
        <f>[1]Calculations!L36</f>
        <v>37.975589925285789</v>
      </c>
      <c r="C19" s="144">
        <v>0.9538163072158794</v>
      </c>
      <c r="D19" s="122"/>
    </row>
    <row r="20" spans="1:4" x14ac:dyDescent="0.25">
      <c r="A20" s="145">
        <f>[1]Calculations!B37</f>
        <v>13</v>
      </c>
      <c r="B20" s="140">
        <f>[1]Calculations!L37</f>
        <v>38.437879167593991</v>
      </c>
      <c r="C20" s="144">
        <v>0.80363295413049052</v>
      </c>
      <c r="D20" s="122"/>
    </row>
    <row r="21" spans="1:4" x14ac:dyDescent="0.25">
      <c r="A21" s="145">
        <f>[1]Calculations!B38</f>
        <v>14</v>
      </c>
      <c r="B21" s="140">
        <f>[1]Calculations!L38</f>
        <v>37.946007628137629</v>
      </c>
      <c r="C21" s="144">
        <v>1.976314349224765</v>
      </c>
      <c r="D21" s="122"/>
    </row>
    <row r="22" spans="1:4" x14ac:dyDescent="0.25">
      <c r="A22" s="145">
        <f>[1]Calculations!B39</f>
        <v>15</v>
      </c>
      <c r="B22" s="140">
        <f>[1]Calculations!L39</f>
        <v>38.251255553391168</v>
      </c>
      <c r="C22" s="144">
        <v>1.3237596686909885</v>
      </c>
      <c r="D22" s="122"/>
    </row>
    <row r="23" spans="1:4" x14ac:dyDescent="0.25">
      <c r="A23" s="145">
        <f>[1]Calculations!B40</f>
        <v>16</v>
      </c>
      <c r="B23" s="140">
        <f>[1]Calculations!L40</f>
        <v>36.1907586680611</v>
      </c>
      <c r="C23" s="144">
        <v>0.31032053194188802</v>
      </c>
      <c r="D23" s="122"/>
    </row>
    <row r="24" spans="1:4" ht="15.75" x14ac:dyDescent="0.25">
      <c r="A24" s="136" t="s">
        <v>82</v>
      </c>
      <c r="B24" s="137"/>
      <c r="C24" s="138"/>
      <c r="D24" s="122"/>
    </row>
    <row r="25" spans="1:4" x14ac:dyDescent="0.25">
      <c r="A25" s="145">
        <f>[1]Calculations!B41</f>
        <v>17</v>
      </c>
      <c r="B25" s="140">
        <f>[1]Calculations!L41</f>
        <v>34.510435167684385</v>
      </c>
      <c r="C25" s="144">
        <v>2.8399728924124763</v>
      </c>
      <c r="D25" s="119"/>
    </row>
    <row r="26" spans="1:4" x14ac:dyDescent="0.25">
      <c r="A26" s="145">
        <f>[1]Calculations!B42</f>
        <v>18</v>
      </c>
      <c r="B26" s="140">
        <f>[1]Calculations!L42</f>
        <v>34.671647095836938</v>
      </c>
      <c r="C26" s="144">
        <v>1.9665077304936176</v>
      </c>
      <c r="D26" s="119"/>
    </row>
    <row r="27" spans="1:4" ht="15.75" x14ac:dyDescent="0.25">
      <c r="A27" s="136" t="s">
        <v>83</v>
      </c>
      <c r="B27" s="137"/>
      <c r="C27" s="138"/>
      <c r="D27" s="119"/>
    </row>
    <row r="28" spans="1:4" ht="15.75" x14ac:dyDescent="0.25">
      <c r="A28" s="145">
        <f>[1]Calculations!B43</f>
        <v>19</v>
      </c>
      <c r="B28" s="140">
        <f>[1]Calculations!L43</f>
        <v>33.810433634012902</v>
      </c>
      <c r="C28" s="141">
        <v>2.2768648694188816</v>
      </c>
      <c r="D28" s="119"/>
    </row>
    <row r="29" spans="1:4" ht="15.75" x14ac:dyDescent="0.25">
      <c r="A29" s="145">
        <f>[1]Calculations!B44</f>
        <v>20</v>
      </c>
      <c r="B29" s="140">
        <f>[1]Calculations!L44</f>
        <v>32.056434629547205</v>
      </c>
      <c r="C29" s="141">
        <v>0.89648464838770636</v>
      </c>
      <c r="D29" s="119"/>
    </row>
    <row r="30" spans="1:4" ht="15.75" x14ac:dyDescent="0.25">
      <c r="A30" s="136" t="s">
        <v>84</v>
      </c>
      <c r="B30" s="137"/>
      <c r="C30" s="138"/>
      <c r="D30" s="119"/>
    </row>
    <row r="31" spans="1:4" ht="15.75" x14ac:dyDescent="0.25">
      <c r="A31" s="135" t="str">
        <f>[1]Calculations!B45</f>
        <v>A 1-1A</v>
      </c>
      <c r="B31" s="140">
        <f>[1]Calculations!L45</f>
        <v>41.843552917124072</v>
      </c>
      <c r="C31" s="141">
        <v>1.4028566213946756</v>
      </c>
      <c r="D31" s="119"/>
    </row>
    <row r="32" spans="1:4" ht="15.75" x14ac:dyDescent="0.25">
      <c r="A32" s="135" t="str">
        <f>[1]Calculations!B46</f>
        <v>A 1-1B</v>
      </c>
      <c r="B32" s="140">
        <f>[1]Calculations!L46</f>
        <v>34.229518349270897</v>
      </c>
      <c r="C32" s="141">
        <v>2.3365682299456916</v>
      </c>
      <c r="D32" s="119"/>
    </row>
    <row r="33" spans="1:4" ht="15.75" x14ac:dyDescent="0.25">
      <c r="A33" s="135" t="str">
        <f>[1]Calculations!B47</f>
        <v>A 1-2A</v>
      </c>
      <c r="B33" s="140">
        <f>[1]Calculations!L47</f>
        <v>37.093348276566559</v>
      </c>
      <c r="C33" s="141">
        <v>1.2930883940514148</v>
      </c>
      <c r="D33" s="119"/>
    </row>
    <row r="34" spans="1:4" ht="15.75" x14ac:dyDescent="0.25">
      <c r="A34" s="135" t="str">
        <f>[1]Calculations!B48</f>
        <v>A 1-2B</v>
      </c>
      <c r="B34" s="140">
        <f>[1]Calculations!L48</f>
        <v>38.711644757736607</v>
      </c>
      <c r="C34" s="141">
        <v>2.1274873526914053</v>
      </c>
      <c r="D34" s="119"/>
    </row>
    <row r="35" spans="1:4" ht="15.75" x14ac:dyDescent="0.25">
      <c r="A35" s="135" t="str">
        <f>[1]Calculations!B49</f>
        <v>A 1-3A</v>
      </c>
      <c r="B35" s="140">
        <f>[1]Calculations!L49</f>
        <v>37.785122585823814</v>
      </c>
      <c r="C35" s="141">
        <v>2.1981319446083867</v>
      </c>
      <c r="D35" s="119"/>
    </row>
    <row r="36" spans="1:4" ht="15.75" x14ac:dyDescent="0.25">
      <c r="A36" s="135" t="str">
        <f>[1]Calculations!B50</f>
        <v>A 1-3B</v>
      </c>
      <c r="B36" s="140">
        <f>[1]Calculations!L50</f>
        <v>36.453672293661022</v>
      </c>
      <c r="C36" s="141">
        <v>2.1132666415315278</v>
      </c>
      <c r="D36" s="119"/>
    </row>
    <row r="37" spans="1:4" ht="15.75" x14ac:dyDescent="0.25">
      <c r="A37" s="135" t="str">
        <f>[1]Calculations!B51</f>
        <v>A 1-4A</v>
      </c>
      <c r="B37" s="140">
        <f>[1]Calculations!L51</f>
        <v>41.083080281811938</v>
      </c>
      <c r="C37" s="141">
        <v>0.93458842160534117</v>
      </c>
      <c r="D37" s="119"/>
    </row>
    <row r="38" spans="1:4" ht="15.75" x14ac:dyDescent="0.25">
      <c r="A38" s="135" t="str">
        <f>[1]Calculations!B52</f>
        <v>A 1-4B</v>
      </c>
      <c r="B38" s="140">
        <f>[1]Calculations!L52</f>
        <v>30.25865078954455</v>
      </c>
      <c r="C38" s="141">
        <v>0.75345162118000264</v>
      </c>
      <c r="D38" s="119"/>
    </row>
    <row r="39" spans="1:4" ht="15.75" x14ac:dyDescent="0.25">
      <c r="A39" s="135" t="str">
        <f>[1]Calculations!B53</f>
        <v>A 1-5A</v>
      </c>
      <c r="B39" s="140">
        <f>[1]Calculations!L53</f>
        <v>39.975041609863865</v>
      </c>
      <c r="C39" s="141">
        <v>1.5617130204340481</v>
      </c>
      <c r="D39" s="119"/>
    </row>
    <row r="40" spans="1:4" ht="15.75" x14ac:dyDescent="0.25">
      <c r="A40" s="135" t="str">
        <f>[1]Calculations!B54</f>
        <v>A 1-5B</v>
      </c>
      <c r="B40" s="140">
        <f>[1]Calculations!L54</f>
        <v>38.421564507603989</v>
      </c>
      <c r="C40" s="141">
        <v>1.5060345534931185</v>
      </c>
      <c r="D40" s="119"/>
    </row>
    <row r="41" spans="1:4" ht="15.75" x14ac:dyDescent="0.25">
      <c r="A41" s="135" t="str">
        <f>[1]Calculations!B55</f>
        <v>A 1-6A</v>
      </c>
      <c r="B41" s="140">
        <f>[1]Calculations!L55</f>
        <v>40.066553287890457</v>
      </c>
      <c r="C41" s="141">
        <v>2.4937821629942989</v>
      </c>
      <c r="D41" s="119"/>
    </row>
    <row r="42" spans="1:4" ht="16.5" thickBot="1" x14ac:dyDescent="0.3">
      <c r="A42" s="139" t="str">
        <f>[1]Calculations!B56</f>
        <v>A 1-6B</v>
      </c>
      <c r="B42" s="142">
        <f>[1]Calculations!L56</f>
        <v>33.329259808602956</v>
      </c>
      <c r="C42" s="143">
        <v>1.6128754583324034</v>
      </c>
      <c r="D42" s="119"/>
    </row>
    <row r="43" spans="1:4" x14ac:dyDescent="0.25">
      <c r="A43" s="122"/>
      <c r="B43" s="118"/>
      <c r="C43" s="118"/>
      <c r="D43" s="119"/>
    </row>
    <row r="44" spans="1:4" ht="15.75" x14ac:dyDescent="0.25">
      <c r="A44" s="126" t="str">
        <f>[1]Calculations!A59</f>
        <v>Date:</v>
      </c>
      <c r="B44" s="127">
        <f>[1]Calculations!C59</f>
        <v>44183</v>
      </c>
      <c r="C44" s="122"/>
      <c r="D44" s="119"/>
    </row>
  </sheetData>
  <mergeCells count="6">
    <mergeCell ref="A2:C2"/>
    <mergeCell ref="A6:C6"/>
    <mergeCell ref="A15:C15"/>
    <mergeCell ref="A24:C24"/>
    <mergeCell ref="A27:C27"/>
    <mergeCell ref="A30:C30"/>
  </mergeCells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tabSelected="1" workbookViewId="0">
      <selection activeCell="I23" sqref="I23"/>
    </sheetView>
  </sheetViews>
  <sheetFormatPr defaultRowHeight="15" x14ac:dyDescent="0.25"/>
  <cols>
    <col min="2" max="2" width="12.7109375" bestFit="1" customWidth="1"/>
    <col min="3" max="3" width="10.85546875" customWidth="1"/>
  </cols>
  <sheetData>
    <row r="1" spans="1:5" ht="15.75" x14ac:dyDescent="0.25">
      <c r="A1" s="117" t="str">
        <f>[2]Validation!D3</f>
        <v>GAU/SSH/044</v>
      </c>
      <c r="B1" s="118"/>
    </row>
    <row r="2" spans="1:5" ht="15.75" x14ac:dyDescent="0.25">
      <c r="A2" s="133" t="str">
        <f>[2]Validation!D5</f>
        <v>Alpha spectrometry - efficiency check</v>
      </c>
      <c r="B2" s="133"/>
      <c r="C2" s="133"/>
      <c r="D2" s="133"/>
      <c r="E2" s="133"/>
    </row>
    <row r="3" spans="1:5" ht="15.75" x14ac:dyDescent="0.25">
      <c r="A3" s="117" t="str">
        <f>[2]Validation!D7</f>
        <v>Issue 1</v>
      </c>
      <c r="B3" s="118"/>
    </row>
    <row r="4" spans="1:5" ht="15.75" thickBot="1" x14ac:dyDescent="0.3">
      <c r="A4" s="118"/>
      <c r="B4" s="118"/>
    </row>
    <row r="5" spans="1:5" ht="47.25" x14ac:dyDescent="0.25">
      <c r="A5" s="130" t="str">
        <f>[2]Calculations!B24</f>
        <v>Det No</v>
      </c>
      <c r="B5" s="131" t="str">
        <f>[2]Calculations!L24</f>
        <v>Average efficiency [%]</v>
      </c>
      <c r="C5" s="134" t="s">
        <v>85</v>
      </c>
    </row>
    <row r="6" spans="1:5" ht="15.75" x14ac:dyDescent="0.25">
      <c r="A6" s="148" t="s">
        <v>80</v>
      </c>
      <c r="B6" s="149"/>
      <c r="C6" s="150"/>
    </row>
    <row r="7" spans="1:5" x14ac:dyDescent="0.25">
      <c r="A7" s="121">
        <f>[2]Calculations!B25</f>
        <v>1</v>
      </c>
      <c r="B7" s="129">
        <f>[2]Calculations!L25</f>
        <v>0</v>
      </c>
      <c r="C7" s="146"/>
    </row>
    <row r="8" spans="1:5" x14ac:dyDescent="0.25">
      <c r="A8" s="121">
        <f>[2]Calculations!B26</f>
        <v>2</v>
      </c>
      <c r="B8" s="129">
        <f>[2]Calculations!L26</f>
        <v>0</v>
      </c>
      <c r="C8" s="146"/>
    </row>
    <row r="9" spans="1:5" x14ac:dyDescent="0.25">
      <c r="A9" s="121">
        <f>[2]Calculations!B27</f>
        <v>3</v>
      </c>
      <c r="B9" s="129">
        <f>[2]Calculations!L27</f>
        <v>0</v>
      </c>
      <c r="C9" s="146"/>
    </row>
    <row r="10" spans="1:5" x14ac:dyDescent="0.25">
      <c r="A10" s="121">
        <f>[2]Calculations!B28</f>
        <v>4</v>
      </c>
      <c r="B10" s="129">
        <f>[2]Calculations!L28</f>
        <v>0</v>
      </c>
      <c r="C10" s="146"/>
    </row>
    <row r="11" spans="1:5" x14ac:dyDescent="0.25">
      <c r="A11" s="121">
        <f>[2]Calculations!B29</f>
        <v>5</v>
      </c>
      <c r="B11" s="129">
        <f>[2]Calculations!L29</f>
        <v>0</v>
      </c>
      <c r="C11" s="146"/>
    </row>
    <row r="12" spans="1:5" x14ac:dyDescent="0.25">
      <c r="A12" s="121">
        <f>[2]Calculations!B30</f>
        <v>6</v>
      </c>
      <c r="B12" s="129">
        <f>[2]Calculations!L30</f>
        <v>0</v>
      </c>
      <c r="C12" s="146"/>
    </row>
    <row r="13" spans="1:5" x14ac:dyDescent="0.25">
      <c r="A13" s="121">
        <f>[2]Calculations!B31</f>
        <v>7</v>
      </c>
      <c r="B13" s="129">
        <f>[2]Calculations!L31</f>
        <v>0</v>
      </c>
      <c r="C13" s="146"/>
    </row>
    <row r="14" spans="1:5" x14ac:dyDescent="0.25">
      <c r="A14" s="121">
        <f>[2]Calculations!B32</f>
        <v>8</v>
      </c>
      <c r="B14" s="129">
        <f>[2]Calculations!L32</f>
        <v>0</v>
      </c>
      <c r="C14" s="146"/>
    </row>
    <row r="15" spans="1:5" ht="15.75" x14ac:dyDescent="0.25">
      <c r="A15" s="148" t="s">
        <v>81</v>
      </c>
      <c r="B15" s="149"/>
      <c r="C15" s="150"/>
    </row>
    <row r="16" spans="1:5" ht="15.75" x14ac:dyDescent="0.25">
      <c r="A16" s="121">
        <f>[2]Calculations!B33</f>
        <v>9</v>
      </c>
      <c r="B16" s="129">
        <f>[2]Calculations!L33</f>
        <v>37.544493467663848</v>
      </c>
      <c r="C16" s="151">
        <v>2.2632694242075151</v>
      </c>
    </row>
    <row r="17" spans="1:3" ht="15.75" x14ac:dyDescent="0.25">
      <c r="A17" s="121">
        <f>[2]Calculations!B34</f>
        <v>10</v>
      </c>
      <c r="B17" s="129">
        <f>[2]Calculations!L34</f>
        <v>40.239743997011892</v>
      </c>
      <c r="C17" s="151">
        <v>2.0107596614140784</v>
      </c>
    </row>
    <row r="18" spans="1:3" ht="15.75" x14ac:dyDescent="0.25">
      <c r="A18" s="121">
        <f>[2]Calculations!B35</f>
        <v>11</v>
      </c>
      <c r="B18" s="129">
        <f>[2]Calculations!L35</f>
        <v>37.24652752165921</v>
      </c>
      <c r="C18" s="151">
        <v>1.4738005096878359</v>
      </c>
    </row>
    <row r="19" spans="1:3" ht="15.75" x14ac:dyDescent="0.25">
      <c r="A19" s="121">
        <f>[2]Calculations!B36</f>
        <v>12</v>
      </c>
      <c r="B19" s="129">
        <f>[2]Calculations!L36</f>
        <v>36.156299737073255</v>
      </c>
      <c r="C19" s="151">
        <v>1.3536375657868021</v>
      </c>
    </row>
    <row r="20" spans="1:3" ht="15.75" x14ac:dyDescent="0.25">
      <c r="A20" s="121">
        <f>[2]Calculations!B37</f>
        <v>13</v>
      </c>
      <c r="B20" s="129">
        <f>[2]Calculations!L37</f>
        <v>37.09937038831216</v>
      </c>
      <c r="C20" s="151">
        <v>0.51801283233994644</v>
      </c>
    </row>
    <row r="21" spans="1:3" ht="15.75" x14ac:dyDescent="0.25">
      <c r="A21" s="121">
        <f>[2]Calculations!B38</f>
        <v>14</v>
      </c>
      <c r="B21" s="129">
        <f>[2]Calculations!L38</f>
        <v>37.787367759536231</v>
      </c>
      <c r="C21" s="151">
        <v>2.7208668621173286</v>
      </c>
    </row>
    <row r="22" spans="1:3" ht="15.75" x14ac:dyDescent="0.25">
      <c r="A22" s="121">
        <f>[2]Calculations!B39</f>
        <v>15</v>
      </c>
      <c r="B22" s="129">
        <f>[2]Calculations!L39</f>
        <v>37.850287789835029</v>
      </c>
      <c r="C22" s="151">
        <v>1.3787376200609174</v>
      </c>
    </row>
    <row r="23" spans="1:3" ht="15.75" x14ac:dyDescent="0.25">
      <c r="A23" s="121">
        <f>[2]Calculations!B40</f>
        <v>16</v>
      </c>
      <c r="B23" s="129">
        <f>[2]Calculations!L40</f>
        <v>35.76487463875975</v>
      </c>
      <c r="C23" s="151">
        <v>0.84883347138757315</v>
      </c>
    </row>
    <row r="24" spans="1:3" ht="15.75" x14ac:dyDescent="0.25">
      <c r="A24" s="148" t="s">
        <v>82</v>
      </c>
      <c r="B24" s="149"/>
      <c r="C24" s="150"/>
    </row>
    <row r="25" spans="1:3" x14ac:dyDescent="0.25">
      <c r="A25" s="121">
        <f>[2]Calculations!B41</f>
        <v>17</v>
      </c>
      <c r="B25" s="129">
        <f>[2]Calculations!L41</f>
        <v>34.688828606813452</v>
      </c>
      <c r="C25" s="146"/>
    </row>
    <row r="26" spans="1:3" x14ac:dyDescent="0.25">
      <c r="A26" s="121">
        <f>[2]Calculations!B42</f>
        <v>18</v>
      </c>
      <c r="B26" s="129">
        <f>[2]Calculations!L42</f>
        <v>36.320654135055982</v>
      </c>
      <c r="C26" s="146"/>
    </row>
    <row r="27" spans="1:3" ht="15.75" x14ac:dyDescent="0.25">
      <c r="A27" s="148" t="s">
        <v>83</v>
      </c>
      <c r="B27" s="149"/>
      <c r="C27" s="150"/>
    </row>
    <row r="28" spans="1:3" x14ac:dyDescent="0.25">
      <c r="A28" s="121">
        <f>[2]Calculations!B43</f>
        <v>19</v>
      </c>
      <c r="B28" s="129">
        <f>[2]Calculations!L43</f>
        <v>34.534985911895056</v>
      </c>
      <c r="C28" s="146"/>
    </row>
    <row r="29" spans="1:3" x14ac:dyDescent="0.25">
      <c r="A29" s="121">
        <f>[2]Calculations!B44</f>
        <v>20</v>
      </c>
      <c r="B29" s="129">
        <f>[2]Calculations!L44</f>
        <v>33.586272541466165</v>
      </c>
      <c r="C29" s="146"/>
    </row>
    <row r="30" spans="1:3" ht="15.75" x14ac:dyDescent="0.25">
      <c r="A30" s="148" t="s">
        <v>84</v>
      </c>
      <c r="B30" s="149"/>
      <c r="C30" s="150"/>
    </row>
    <row r="31" spans="1:3" x14ac:dyDescent="0.25">
      <c r="A31" s="121" t="str">
        <f>[2]Calculations!B45</f>
        <v>A 1-1A</v>
      </c>
      <c r="B31" s="129">
        <f>[2]Calculations!L45</f>
        <v>0</v>
      </c>
      <c r="C31" s="146"/>
    </row>
    <row r="32" spans="1:3" x14ac:dyDescent="0.25">
      <c r="A32" s="121" t="str">
        <f>[2]Calculations!B46</f>
        <v>A 1-1B</v>
      </c>
      <c r="B32" s="129">
        <f>[2]Calculations!L46</f>
        <v>0</v>
      </c>
      <c r="C32" s="146"/>
    </row>
    <row r="33" spans="1:3" x14ac:dyDescent="0.25">
      <c r="A33" s="121" t="str">
        <f>[2]Calculations!B47</f>
        <v>A 1-2A</v>
      </c>
      <c r="B33" s="129">
        <f>[2]Calculations!L47</f>
        <v>0</v>
      </c>
      <c r="C33" s="146"/>
    </row>
    <row r="34" spans="1:3" x14ac:dyDescent="0.25">
      <c r="A34" s="121" t="str">
        <f>[2]Calculations!B48</f>
        <v>A 1-2B</v>
      </c>
      <c r="B34" s="129">
        <f>[2]Calculations!L48</f>
        <v>0</v>
      </c>
      <c r="C34" s="146"/>
    </row>
    <row r="35" spans="1:3" x14ac:dyDescent="0.25">
      <c r="A35" s="121" t="str">
        <f>[2]Calculations!B49</f>
        <v>A 1-3A</v>
      </c>
      <c r="B35" s="129">
        <f>[2]Calculations!L49</f>
        <v>0</v>
      </c>
      <c r="C35" s="146"/>
    </row>
    <row r="36" spans="1:3" x14ac:dyDescent="0.25">
      <c r="A36" s="121" t="str">
        <f>[2]Calculations!B50</f>
        <v>A 1-3B</v>
      </c>
      <c r="B36" s="129">
        <f>[2]Calculations!L50</f>
        <v>0</v>
      </c>
      <c r="C36" s="146"/>
    </row>
    <row r="37" spans="1:3" x14ac:dyDescent="0.25">
      <c r="A37" s="121" t="str">
        <f>[2]Calculations!B51</f>
        <v>A 1-4A</v>
      </c>
      <c r="B37" s="129">
        <f>[2]Calculations!L51</f>
        <v>0</v>
      </c>
      <c r="C37" s="146"/>
    </row>
    <row r="38" spans="1:3" x14ac:dyDescent="0.25">
      <c r="A38" s="121" t="str">
        <f>[2]Calculations!B52</f>
        <v>A 1-4B</v>
      </c>
      <c r="B38" s="129">
        <f>[2]Calculations!L52</f>
        <v>0</v>
      </c>
      <c r="C38" s="146"/>
    </row>
    <row r="39" spans="1:3" x14ac:dyDescent="0.25">
      <c r="A39" s="121" t="str">
        <f>[2]Calculations!B53</f>
        <v>A 1-5A</v>
      </c>
      <c r="B39" s="129">
        <f>[2]Calculations!L53</f>
        <v>0</v>
      </c>
      <c r="C39" s="146"/>
    </row>
    <row r="40" spans="1:3" x14ac:dyDescent="0.25">
      <c r="A40" s="121" t="str">
        <f>[2]Calculations!B54</f>
        <v>A 1-5B</v>
      </c>
      <c r="B40" s="129">
        <f>[2]Calculations!L54</f>
        <v>0</v>
      </c>
      <c r="C40" s="146"/>
    </row>
    <row r="41" spans="1:3" x14ac:dyDescent="0.25">
      <c r="A41" s="121" t="str">
        <f>[2]Calculations!B55</f>
        <v>A 1-6A</v>
      </c>
      <c r="B41" s="129">
        <f>[2]Calculations!L55</f>
        <v>0</v>
      </c>
      <c r="C41" s="146"/>
    </row>
    <row r="42" spans="1:3" ht="15.75" thickBot="1" x14ac:dyDescent="0.3">
      <c r="A42" s="125" t="str">
        <f>[2]Calculations!B56</f>
        <v>A 1-6B</v>
      </c>
      <c r="B42" s="132">
        <f>[2]Calculations!L56</f>
        <v>0</v>
      </c>
      <c r="C42" s="147"/>
    </row>
    <row r="43" spans="1:3" x14ac:dyDescent="0.25">
      <c r="A43" s="122"/>
      <c r="B43" s="118"/>
    </row>
    <row r="44" spans="1:3" ht="15.75" x14ac:dyDescent="0.25">
      <c r="A44" s="126" t="str">
        <f>[2]Calculations!A59</f>
        <v>Date:</v>
      </c>
      <c r="B44" s="127">
        <f>[2]Calculations!C59</f>
        <v>44298</v>
      </c>
    </row>
  </sheetData>
  <mergeCells count="6">
    <mergeCell ref="A30:C30"/>
    <mergeCell ref="A2:E2"/>
    <mergeCell ref="A6:C6"/>
    <mergeCell ref="A15:C15"/>
    <mergeCell ref="A24:C24"/>
    <mergeCell ref="A27:C27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Efficiency 1</vt:lpstr>
      <vt:lpstr>Efficiency 2</vt:lpstr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2021-06-07T09:20:15Z</dcterms:modified>
</cp:coreProperties>
</file>